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D:\Verónica\Documentos\1 ANA ROSA ZAPIEN\COORDINACIÓN 2026 ARZ\6 CUENTA PÚBLICA  2026 1\INFORMACIÓN FINANCIERA 1ER TRIMESTRE\Formatos trabajados\"/>
    </mc:Choice>
  </mc:AlternateContent>
  <xr:revisionPtr revIDLastSave="0" documentId="13_ncr:1_{F17862BD-19EE-42C8-BBA5-AB640C952109}" xr6:coauthVersionLast="47" xr6:coauthVersionMax="47" xr10:uidLastSave="{00000000-0000-0000-0000-000000000000}"/>
  <bookViews>
    <workbookView xWindow="-120" yWindow="-120" windowWidth="29040" windowHeight="15840" tabRatio="885" activeTab="2"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5" i="5" l="1"/>
  <c r="E35" i="5"/>
  <c r="F35" i="5"/>
  <c r="B35" i="5"/>
  <c r="C24" i="5"/>
  <c r="E24" i="5"/>
  <c r="F24" i="5"/>
  <c r="B24" i="5"/>
  <c r="C15" i="5"/>
  <c r="E15" i="5"/>
  <c r="F15" i="5"/>
  <c r="B15" i="5"/>
  <c r="C5" i="5"/>
  <c r="C41" i="5" s="1"/>
  <c r="E5" i="5"/>
  <c r="E41" i="5" s="1"/>
  <c r="F5" i="5"/>
  <c r="F41" i="5" s="1"/>
  <c r="B5" i="5"/>
  <c r="B41" i="5" s="1"/>
  <c r="D39" i="5"/>
  <c r="G39" i="5" s="1"/>
  <c r="D38" i="5"/>
  <c r="D37" i="5"/>
  <c r="G37" i="5" s="1"/>
  <c r="D36" i="5"/>
  <c r="G36" i="5" s="1"/>
  <c r="D33" i="5"/>
  <c r="G33" i="5" s="1"/>
  <c r="D32" i="5"/>
  <c r="G32" i="5" s="1"/>
  <c r="D31" i="5"/>
  <c r="G31" i="5" s="1"/>
  <c r="D30" i="5"/>
  <c r="G30" i="5" s="1"/>
  <c r="D29" i="5"/>
  <c r="G29" i="5" s="1"/>
  <c r="D28" i="5"/>
  <c r="G28" i="5" s="1"/>
  <c r="D27" i="5"/>
  <c r="G27" i="5" s="1"/>
  <c r="D26" i="5"/>
  <c r="G26" i="5" s="1"/>
  <c r="D25" i="5"/>
  <c r="D22" i="5"/>
  <c r="G22" i="5" s="1"/>
  <c r="D21" i="5"/>
  <c r="G21" i="5" s="1"/>
  <c r="D20" i="5"/>
  <c r="G20" i="5" s="1"/>
  <c r="D19" i="5"/>
  <c r="G19" i="5" s="1"/>
  <c r="D18" i="5"/>
  <c r="D17" i="5"/>
  <c r="G17" i="5" s="1"/>
  <c r="D16" i="5"/>
  <c r="G16" i="5" s="1"/>
  <c r="D13" i="5"/>
  <c r="G13" i="5" s="1"/>
  <c r="D12" i="5"/>
  <c r="G12" i="5" s="1"/>
  <c r="D11" i="5"/>
  <c r="G11" i="5" s="1"/>
  <c r="D10" i="5"/>
  <c r="G10" i="5" s="1"/>
  <c r="D9" i="5"/>
  <c r="G9" i="5" s="1"/>
  <c r="D8" i="5"/>
  <c r="G8" i="5" s="1"/>
  <c r="D7" i="5"/>
  <c r="G7" i="5" s="1"/>
  <c r="D6" i="5"/>
  <c r="C68" i="6"/>
  <c r="E68" i="6"/>
  <c r="F68" i="6"/>
  <c r="B68" i="6"/>
  <c r="C64" i="6"/>
  <c r="E64" i="6"/>
  <c r="F64" i="6"/>
  <c r="B64" i="6"/>
  <c r="C56" i="6"/>
  <c r="E56" i="6"/>
  <c r="F56" i="6"/>
  <c r="B56" i="6"/>
  <c r="C52" i="6"/>
  <c r="E52" i="6"/>
  <c r="F52" i="6"/>
  <c r="B52" i="6"/>
  <c r="C42" i="6"/>
  <c r="E42" i="6"/>
  <c r="F42" i="6"/>
  <c r="B42" i="6"/>
  <c r="C32" i="6"/>
  <c r="E32" i="6"/>
  <c r="F32" i="6"/>
  <c r="B32" i="6"/>
  <c r="C22" i="6"/>
  <c r="E22" i="6"/>
  <c r="F22" i="6"/>
  <c r="B22" i="6"/>
  <c r="C12" i="6"/>
  <c r="E12" i="6"/>
  <c r="F12" i="6"/>
  <c r="B12" i="6"/>
  <c r="C4" i="6"/>
  <c r="C76" i="6" s="1"/>
  <c r="E4" i="6"/>
  <c r="E76" i="6" s="1"/>
  <c r="F4" i="6"/>
  <c r="F76" i="6" s="1"/>
  <c r="B4" i="6"/>
  <c r="D75" i="6"/>
  <c r="G75" i="6" s="1"/>
  <c r="D74" i="6"/>
  <c r="G74" i="6" s="1"/>
  <c r="D73" i="6"/>
  <c r="G73" i="6" s="1"/>
  <c r="D72" i="6"/>
  <c r="G72" i="6" s="1"/>
  <c r="D71" i="6"/>
  <c r="G71" i="6" s="1"/>
  <c r="D70" i="6"/>
  <c r="G70" i="6" s="1"/>
  <c r="D69" i="6"/>
  <c r="G69" i="6" s="1"/>
  <c r="D67" i="6"/>
  <c r="G67" i="6" s="1"/>
  <c r="D66" i="6"/>
  <c r="G66" i="6" s="1"/>
  <c r="D65" i="6"/>
  <c r="D63" i="6"/>
  <c r="G63" i="6" s="1"/>
  <c r="D62" i="6"/>
  <c r="G62" i="6" s="1"/>
  <c r="D61" i="6"/>
  <c r="G61" i="6" s="1"/>
  <c r="D60" i="6"/>
  <c r="G60" i="6" s="1"/>
  <c r="D59" i="6"/>
  <c r="G59" i="6" s="1"/>
  <c r="D58" i="6"/>
  <c r="G58" i="6" s="1"/>
  <c r="D57" i="6"/>
  <c r="D55" i="6"/>
  <c r="D54" i="6"/>
  <c r="G54" i="6" s="1"/>
  <c r="D53" i="6"/>
  <c r="G53" i="6" s="1"/>
  <c r="D51" i="6"/>
  <c r="G51" i="6" s="1"/>
  <c r="D50" i="6"/>
  <c r="G50" i="6" s="1"/>
  <c r="D49" i="6"/>
  <c r="G49" i="6" s="1"/>
  <c r="D48" i="6"/>
  <c r="G48" i="6" s="1"/>
  <c r="D47" i="6"/>
  <c r="G47" i="6" s="1"/>
  <c r="D46" i="6"/>
  <c r="G46" i="6" s="1"/>
  <c r="D45" i="6"/>
  <c r="G45" i="6" s="1"/>
  <c r="D44" i="6"/>
  <c r="G44" i="6" s="1"/>
  <c r="D43" i="6"/>
  <c r="D41" i="6"/>
  <c r="G41" i="6" s="1"/>
  <c r="D40" i="6"/>
  <c r="G40" i="6" s="1"/>
  <c r="D39" i="6"/>
  <c r="G39" i="6" s="1"/>
  <c r="D38" i="6"/>
  <c r="G38" i="6" s="1"/>
  <c r="D37" i="6"/>
  <c r="G37" i="6" s="1"/>
  <c r="D36" i="6"/>
  <c r="G36" i="6" s="1"/>
  <c r="D35" i="6"/>
  <c r="G35" i="6" s="1"/>
  <c r="D34" i="6"/>
  <c r="G34" i="6" s="1"/>
  <c r="D33" i="6"/>
  <c r="D31" i="6"/>
  <c r="G31" i="6" s="1"/>
  <c r="D30" i="6"/>
  <c r="G30" i="6" s="1"/>
  <c r="D29" i="6"/>
  <c r="G29" i="6" s="1"/>
  <c r="D28" i="6"/>
  <c r="G28" i="6" s="1"/>
  <c r="D27" i="6"/>
  <c r="G27" i="6" s="1"/>
  <c r="D26" i="6"/>
  <c r="G26" i="6" s="1"/>
  <c r="D25" i="6"/>
  <c r="G25" i="6" s="1"/>
  <c r="D24" i="6"/>
  <c r="G24" i="6" s="1"/>
  <c r="D23" i="6"/>
  <c r="G23" i="6" s="1"/>
  <c r="D21" i="6"/>
  <c r="G21" i="6" s="1"/>
  <c r="D20" i="6"/>
  <c r="G20" i="6" s="1"/>
  <c r="D19" i="6"/>
  <c r="G19" i="6" s="1"/>
  <c r="D18" i="6"/>
  <c r="G18" i="6" s="1"/>
  <c r="D17" i="6"/>
  <c r="G17" i="6" s="1"/>
  <c r="D16" i="6"/>
  <c r="G16" i="6" s="1"/>
  <c r="D15" i="6"/>
  <c r="G15" i="6" s="1"/>
  <c r="D14" i="6"/>
  <c r="G14" i="6" s="1"/>
  <c r="D13" i="6"/>
  <c r="G13" i="6" s="1"/>
  <c r="G12" i="6" s="1"/>
  <c r="D6" i="6"/>
  <c r="G6" i="6" s="1"/>
  <c r="D7" i="6"/>
  <c r="G7" i="6" s="1"/>
  <c r="D8" i="6"/>
  <c r="G8" i="6" s="1"/>
  <c r="D9" i="6"/>
  <c r="G9" i="6" s="1"/>
  <c r="D10" i="6"/>
  <c r="G10" i="6" s="1"/>
  <c r="D11" i="6"/>
  <c r="G11" i="6" s="1"/>
  <c r="D5" i="6"/>
  <c r="C15" i="8"/>
  <c r="E15" i="8"/>
  <c r="F15" i="8"/>
  <c r="B15" i="8"/>
  <c r="G11" i="8"/>
  <c r="D13" i="8"/>
  <c r="G13" i="8" s="1"/>
  <c r="D11" i="8"/>
  <c r="D9" i="8"/>
  <c r="G9" i="8" s="1"/>
  <c r="D7" i="8"/>
  <c r="G7" i="8" s="1"/>
  <c r="D5" i="8"/>
  <c r="C49" i="4"/>
  <c r="E49" i="4"/>
  <c r="F49" i="4"/>
  <c r="B49" i="4"/>
  <c r="D47" i="4"/>
  <c r="D45" i="4"/>
  <c r="G45" i="4" s="1"/>
  <c r="D43" i="4"/>
  <c r="G43" i="4" s="1"/>
  <c r="D41" i="4"/>
  <c r="G41" i="4" s="1"/>
  <c r="D39" i="4"/>
  <c r="G39" i="4" s="1"/>
  <c r="D37" i="4"/>
  <c r="G37" i="4" s="1"/>
  <c r="D35" i="4"/>
  <c r="G35" i="4" s="1"/>
  <c r="D33" i="4"/>
  <c r="G33" i="4" s="1"/>
  <c r="D15" i="5" l="1"/>
  <c r="D15" i="8"/>
  <c r="B76" i="6"/>
  <c r="D32" i="6"/>
  <c r="D52" i="6"/>
  <c r="D64" i="6"/>
  <c r="D4" i="6"/>
  <c r="D42" i="6"/>
  <c r="D56" i="6"/>
  <c r="D5" i="5"/>
  <c r="D35" i="5"/>
  <c r="D24" i="5"/>
  <c r="G22" i="6"/>
  <c r="G68" i="6"/>
  <c r="G33" i="6"/>
  <c r="G32" i="6" s="1"/>
  <c r="G55" i="6"/>
  <c r="G52" i="6" s="1"/>
  <c r="D12" i="6"/>
  <c r="G38" i="5"/>
  <c r="G35" i="5" s="1"/>
  <c r="G5" i="8"/>
  <c r="G15" i="8" s="1"/>
  <c r="G5" i="6"/>
  <c r="G4" i="6" s="1"/>
  <c r="G43" i="6"/>
  <c r="G42" i="6" s="1"/>
  <c r="G57" i="6"/>
  <c r="G56" i="6" s="1"/>
  <c r="G25" i="5"/>
  <c r="G24" i="5" s="1"/>
  <c r="G65" i="6"/>
  <c r="G64" i="6" s="1"/>
  <c r="G18" i="5"/>
  <c r="G15" i="5" s="1"/>
  <c r="D22" i="6"/>
  <c r="D68" i="6"/>
  <c r="G6" i="5"/>
  <c r="G5" i="5" s="1"/>
  <c r="D49" i="4"/>
  <c r="G47" i="4"/>
  <c r="G49" i="4" s="1"/>
  <c r="C14" i="4"/>
  <c r="E14" i="4"/>
  <c r="F14" i="4"/>
  <c r="B14" i="4"/>
  <c r="D6" i="4"/>
  <c r="G6" i="4" s="1"/>
  <c r="D7" i="4"/>
  <c r="G7" i="4" s="1"/>
  <c r="D8" i="4"/>
  <c r="G8" i="4" s="1"/>
  <c r="D9" i="4"/>
  <c r="G9" i="4" s="1"/>
  <c r="D10" i="4"/>
  <c r="G10" i="4" s="1"/>
  <c r="D11" i="4"/>
  <c r="G11" i="4" s="1"/>
  <c r="D12" i="4"/>
  <c r="G12" i="4" s="1"/>
  <c r="D5" i="4"/>
  <c r="G5" i="4" s="1"/>
  <c r="D76" i="6" l="1"/>
  <c r="D41" i="5"/>
  <c r="G76" i="6"/>
  <c r="G41" i="5"/>
  <c r="G14" i="4"/>
  <c r="D14" i="4"/>
</calcChain>
</file>

<file path=xl/sharedStrings.xml><?xml version="1.0" encoding="utf-8"?>
<sst xmlns="http://schemas.openxmlformats.org/spreadsheetml/2006/main" count="201" uniqueCount="144">
  <si>
    <t>Egresos</t>
  </si>
  <si>
    <t>Subejercicio</t>
  </si>
  <si>
    <t>Concepto</t>
  </si>
  <si>
    <t>Aprobado</t>
  </si>
  <si>
    <t>Ampliaciones/ (Reducciones)</t>
  </si>
  <si>
    <t>Modificado</t>
  </si>
  <si>
    <t>Devengado</t>
  </si>
  <si>
    <t>Pagado</t>
  </si>
  <si>
    <t>Total del Egreso</t>
  </si>
  <si>
    <t>Gobierno (Federal/Estatal/Municipal) de __________________________
Estado Analítico del Ejercicio del Presupuesto de Egresos
Clasificación Administrativa
Del XXXX al XXXX
(Cifras en Pesos)</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</si>
  <si>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</si>
  <si>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</si>
  <si>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</si>
  <si>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</si>
  <si>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</si>
  <si>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</si>
  <si>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</si>
  <si>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</si>
  <si>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</si>
  <si>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</si>
  <si>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</si>
  <si>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</si>
  <si>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</si>
  <si>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</si>
  <si>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</si>
  <si>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</si>
  <si>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</si>
  <si>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</si>
  <si>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</si>
  <si>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</si>
  <si>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</si>
  <si>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</si>
  <si>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</si>
  <si>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</si>
  <si>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</si>
  <si>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</si>
  <si>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</si>
  <si>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</si>
  <si>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</si>
  <si>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</si>
  <si>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</si>
  <si>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</si>
  <si>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</si>
  <si>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</si>
  <si>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</si>
  <si>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</si>
  <si>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</si>
  <si>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</si>
  <si>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</si>
  <si>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</si>
  <si>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</si>
  <si>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</si>
  <si>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</si>
  <si>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</si>
  <si>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</si>
  <si>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</si>
  <si>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</si>
  <si>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</si>
  <si>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</si>
  <si>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</si>
  <si>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</si>
  <si>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</si>
  <si>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</si>
  <si>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</si>
  <si>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</si>
  <si>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</si>
  <si>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</si>
  <si>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</si>
  <si>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</si>
  <si>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</si>
  <si>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</si>
  <si>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</si>
  <si>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</si>
  <si>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</si>
  <si>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</si>
  <si>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</si>
  <si>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</si>
  <si>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</si>
  <si>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</si>
  <si>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</si>
  <si>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</si>
  <si>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</si>
  <si>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</si>
  <si>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</si>
  <si>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</si>
  <si>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</si>
  <si>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</si>
  <si>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</si>
  <si>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</si>
  <si>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</si>
  <si>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</si>
  <si>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</si>
  <si>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</si>
  <si>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</si>
  <si>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</si>
  <si>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</si>
  <si>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</si>
  <si>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</si>
  <si>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</si>
  <si>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</si>
  <si>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</si>
  <si>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</si>
  <si>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</si>
  <si>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</si>
  <si>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</si>
  <si>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</si>
  <si>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</si>
  <si>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</si>
  <si>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</si>
  <si>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</si>
  <si>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</si>
  <si>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</si>
  <si>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</si>
  <si>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</si>
  <si>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</si>
  <si>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</si>
  <si>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</si>
  <si>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</si>
  <si>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</si>
  <si>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</si>
  <si>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</si>
  <si>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</si>
  <si>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</si>
  <si>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</si>
  <si>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</si>
  <si>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</si>
  <si>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</si>
  <si>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</si>
  <si>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Instituto Cultural de León
Estado Analítico del Ejercicio del Presupuesto de Egresos
Clasificación Administrativa
Del 01 de Enero al 31 de Marzo de 2026
(Cifras en Pesos)</t>
  </si>
  <si>
    <t>100 DIRECCION GENERAL</t>
  </si>
  <si>
    <t>200 DIRECCION DE ADMINISTRACION Y FINANZAS</t>
  </si>
  <si>
    <t>300 DIRECCIÓN DE COMUNICACIÓN Y RELACIONE</t>
  </si>
  <si>
    <t>400 DIRECCION DE DESARROLLO ARTÍSTICO</t>
  </si>
  <si>
    <t>500 DIRECCION DESARROLLO ACADEMICO</t>
  </si>
  <si>
    <t>600 DIRECCION DE FOMENTO CULTURAL Y PATRIMON</t>
  </si>
  <si>
    <t>700 DIRECCION DE INFRASTRUCTURA Y SERVICIOS</t>
  </si>
  <si>
    <t>1000 DIRECCIÓN DE MÚSICA Y GRUPOS REPRESENTAT</t>
  </si>
  <si>
    <t>Sector Paraestatal del Gobierno (Federal/Estatal/Municipal) de Instituto Cultural de León
Estado Analítico del Ejercicio del Presupuesto de Egresos
Clasificación Administrativa
Del 01 Enero al 31 de Marzo de 2026
(Cifras en Pesos)</t>
  </si>
  <si>
    <t>Instituto Cultural de León
Estado Analítico del Ejercicio del Presupuesto de Egresos
Clasificación Económica (por Tipo de Gasto)
Del 01 de Enero al 31 de Marzo de 2026
(Cifras en Pesos)</t>
  </si>
  <si>
    <t>Instituto Cultural de León
Estado Analítico del Ejercicio del Presupuesto de Egresos
Clasificación por Objeto del Gasto (Capítulo y Concepto)
Del 01 de Enero al 31 de Marzo de 2026
(Cifras en Pesos)</t>
  </si>
  <si>
    <t>Instituto Cultural de León
Estado Analítico del Ejercicio del Presupuesto de Egresos
Clasificación Funcional (Finalidad y Función)
Del 01 de Enero al 31 de Marzo de 2026
(Cifras en Pesos)</t>
  </si>
  <si>
    <t>Bajo protesta de decir verdad declaramos que los Estados Financieros y sus notas, son razonablemente correctos y son responsabilidad del emisor.</t>
  </si>
  <si>
    <t>DIRECTORA GENERAL
LIC. LISETTE AHEDO ESPINOSA</t>
  </si>
  <si>
    <t>DIRECTORA DE ADMINISTRACIÓN Y FINANZAS 
C.P. VERÓNICA GONZÁLEZ MORENO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</si>
</sst>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21">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89">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0" fontId="6" fillId="0" borderId="0" xfId="0" applyFont="1" applyAlignment="1">
      <alignment horizontal="left" indent="1"/>
    </xf>
    <xf numFmtId="0" fontId="6" fillId="2" borderId="7" xfId="9" applyFont="1" applyFill="1" applyBorder="1" applyAlignment="1" applyProtection="1">
      <alignment horizontal="centerContinuous" vertical="distributed" wrapText="1"/>
      <protection locked="0"/>
    </xf>
    <xf numFmtId="0" fontId="6" fillId="2" borderId="8" xfId="9" applyFont="1" applyFill="1" applyBorder="1" applyAlignment="1" applyProtection="1">
      <alignment horizontal="centerContinuous" vertical="distributed" wrapText="1"/>
      <protection locked="0"/>
    </xf>
    <xf numFmtId="0" fontId="6" fillId="2" borderId="9" xfId="9" applyFont="1" applyFill="1" applyBorder="1" applyAlignment="1" applyProtection="1">
      <alignment horizontal="centerContinuous" vertical="distributed" wrapText="1"/>
      <protection locked="0"/>
    </xf>
    <xf numFmtId="0" fontId="6" fillId="2" borderId="16" xfId="9" applyFont="1" applyFill="1" applyBorder="1" applyAlignment="1">
      <alignment horizontal="center" vertical="center"/>
    </xf>
    <xf numFmtId="0" fontId="6" fillId="2" borderId="17" xfId="9" applyFont="1" applyFill="1" applyBorder="1" applyAlignment="1">
      <alignment horizontal="center" vertical="center"/>
    </xf>
    <xf numFmtId="0" fontId="6" fillId="0" borderId="18" xfId="0" applyFont="1" applyBorder="1" applyAlignment="1">
      <alignment horizontal="left" vertical="center"/>
    </xf>
    <xf numFmtId="0" fontId="0" fillId="0" borderId="0" xfId="0" applyAlignment="1" applyProtection="1">
      <alignment vertical="center"/>
      <protection locked="0"/>
    </xf>
    <xf numFmtId="0" fontId="2" fillId="0" borderId="18" xfId="0" applyFont="1" applyBorder="1" applyAlignment="1">
      <alignment vertical="center" wrapText="1"/>
    </xf>
    <xf numFmtId="0" fontId="2" fillId="0" borderId="18" xfId="0" applyFont="1" applyBorder="1" applyAlignment="1">
      <alignment horizontal="left" vertical="center" wrapText="1" indent="1"/>
    </xf>
    <xf numFmtId="0" fontId="2" fillId="0" borderId="18" xfId="0" applyFont="1" applyBorder="1" applyAlignment="1">
      <alignment horizontal="left" vertical="center" wrapText="1"/>
    </xf>
    <xf numFmtId="0" fontId="6" fillId="0" borderId="19" xfId="0" applyFont="1" applyBorder="1" applyAlignment="1" applyProtection="1">
      <alignment horizontal="left" vertical="center" indent="1"/>
      <protection locked="0"/>
    </xf>
    <xf numFmtId="4" fontId="6" fillId="0" borderId="6" xfId="0" applyNumberFormat="1" applyFont="1" applyBorder="1" applyAlignment="1" applyProtection="1">
      <alignment vertical="center"/>
      <protection locked="0"/>
    </xf>
    <xf numFmtId="2" fontId="0" fillId="0" borderId="0" xfId="0" applyNumberFormat="1" applyProtection="1">
      <protection locked="0"/>
    </xf>
    <xf numFmtId="4" fontId="0" fillId="0" borderId="0" xfId="0" applyNumberFormat="1" applyProtection="1">
      <protection locked="0"/>
    </xf>
    <xf numFmtId="0" fontId="2" fillId="0" borderId="10" xfId="9" applyFont="1" applyBorder="1" applyAlignment="1">
      <alignment horizontal="center" vertical="center"/>
    </xf>
    <xf numFmtId="4" fontId="2" fillId="0" borderId="3" xfId="9" applyNumberFormat="1" applyFont="1" applyBorder="1" applyAlignment="1">
      <alignment horizontal="center" vertical="center" wrapText="1"/>
    </xf>
    <xf numFmtId="4" fontId="2" fillId="0" borderId="14" xfId="0" applyNumberFormat="1" applyFont="1" applyBorder="1" applyProtection="1">
      <protection locked="0"/>
    </xf>
    <xf numFmtId="4" fontId="2" fillId="0" borderId="2" xfId="9" applyNumberFormat="1" applyFont="1" applyBorder="1" applyAlignment="1">
      <alignment horizontal="center" vertical="center" wrapText="1"/>
    </xf>
    <xf numFmtId="4" fontId="2" fillId="0" borderId="20" xfId="0" applyNumberFormat="1" applyFont="1" applyBorder="1" applyProtection="1">
      <protection locked="0"/>
    </xf>
    <xf numFmtId="4" fontId="0" fillId="0" borderId="3" xfId="0" applyNumberFormat="1" applyBorder="1" applyProtection="1">
      <protection locked="0"/>
    </xf>
    <xf numFmtId="4" fontId="0" fillId="0" borderId="4" xfId="0" applyNumberFormat="1" applyBorder="1" applyProtection="1">
      <protection locked="0"/>
    </xf>
    <xf numFmtId="4" fontId="0" fillId="0" borderId="14" xfId="0" applyNumberFormat="1" applyBorder="1" applyProtection="1">
      <protection locked="0"/>
    </xf>
    <xf numFmtId="2" fontId="0" fillId="0" borderId="13" xfId="0" applyNumberFormat="1" applyBorder="1" applyProtection="1">
      <protection locked="0"/>
    </xf>
    <xf numFmtId="4" fontId="0" fillId="0" borderId="2" xfId="0" applyNumberFormat="1" applyBorder="1" applyProtection="1">
      <protection locked="0"/>
    </xf>
    <xf numFmtId="4" fontId="0" fillId="0" borderId="1" xfId="0" applyNumberFormat="1" applyBorder="1" applyProtection="1">
      <protection locked="0"/>
    </xf>
    <xf numFmtId="4" fontId="0" fillId="0" borderId="20" xfId="0" applyNumberFormat="1" applyBorder="1" applyProtection="1">
      <protection locked="0"/>
    </xf>
    <xf numFmtId="4" fontId="2" fillId="0" borderId="0" xfId="0" applyNumberFormat="1" applyFont="1" applyAlignment="1" applyProtection="1">
      <alignment horizontal="right"/>
      <protection locked="0"/>
    </xf>
    <xf numFmtId="4" fontId="2" fillId="0" borderId="13" xfId="0" applyNumberFormat="1" applyFont="1" applyBorder="1" applyAlignment="1" applyProtection="1">
      <alignment horizontal="right"/>
      <protection locked="0"/>
    </xf>
    <xf numFmtId="0" fontId="2" fillId="0" borderId="3" xfId="0" applyFont="1" applyBorder="1" applyProtection="1">
      <protection locked="0"/>
    </xf>
    <xf numFmtId="0" fontId="2" fillId="0" borderId="2" xfId="0" applyFont="1" applyBorder="1" applyProtection="1">
      <protection locked="0"/>
    </xf>
    <xf numFmtId="4" fontId="6" fillId="0" borderId="11" xfId="0" applyNumberFormat="1" applyFont="1" applyBorder="1" applyAlignment="1" applyProtection="1">
      <alignment horizontal="right"/>
      <protection locked="0"/>
    </xf>
    <xf numFmtId="4" fontId="6" fillId="0" borderId="13" xfId="0" applyNumberFormat="1" applyFont="1" applyBorder="1" applyAlignment="1" applyProtection="1">
      <alignment horizontal="right"/>
      <protection locked="0"/>
    </xf>
    <xf numFmtId="4" fontId="6" fillId="0" borderId="3" xfId="0" applyNumberFormat="1" applyFont="1" applyBorder="1" applyAlignment="1" applyProtection="1">
      <alignment horizontal="right"/>
      <protection locked="0"/>
    </xf>
    <xf numFmtId="4" fontId="6" fillId="0" borderId="4" xfId="0" applyNumberFormat="1" applyFont="1" applyBorder="1" applyAlignment="1" applyProtection="1">
      <alignment horizontal="right"/>
      <protection locked="0"/>
    </xf>
    <xf numFmtId="4" fontId="6" fillId="0" borderId="2" xfId="0" applyNumberFormat="1" applyFont="1" applyBorder="1" applyAlignment="1" applyProtection="1">
      <alignment horizontal="right"/>
      <protection locked="0"/>
    </xf>
    <xf numFmtId="4" fontId="6" fillId="0" borderId="1" xfId="0" applyNumberFormat="1" applyFont="1" applyBorder="1" applyAlignment="1" applyProtection="1">
      <alignment horizontal="right"/>
      <protection locked="0"/>
    </xf>
    <xf numFmtId="0" fontId="2" fillId="0" borderId="11" xfId="0" applyFont="1" applyBorder="1" applyAlignment="1" applyProtection="1">
      <alignment horizontal="right" vertical="center"/>
      <protection locked="0"/>
    </xf>
    <xf numFmtId="4" fontId="6" fillId="0" borderId="13" xfId="0" applyNumberFormat="1" applyFont="1" applyBorder="1" applyAlignment="1" applyProtection="1">
      <alignment horizontal="right" vertical="center"/>
      <protection locked="0"/>
    </xf>
    <xf numFmtId="4" fontId="2" fillId="0" borderId="13" xfId="0" applyNumberFormat="1" applyFont="1" applyBorder="1" applyAlignment="1" applyProtection="1">
      <alignment horizontal="right" vertical="center"/>
      <protection locked="0"/>
    </xf>
    <xf numFmtId="0" fontId="2" fillId="0" borderId="13" xfId="0" applyFont="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2" fillId="0" borderId="12" xfId="0" applyFont="1" applyBorder="1" applyAlignment="1" applyProtection="1">
      <alignment horizontal="right" vertical="center"/>
      <protection locked="0"/>
    </xf>
    <xf numFmtId="0" fontId="1" fillId="0" borderId="0" xfId="8" applyAlignment="1" applyProtection="1">
      <alignment horizontal="left" vertical="center" indent="1"/>
      <protection locked="0"/>
    </xf>
    <xf numFmtId="0" fontId="2" fillId="0" borderId="0" xfId="8" applyFont="1" applyAlignment="1" applyProtection="1">
      <alignment vertical="center"/>
      <protection locked="0"/>
    </xf>
    <xf numFmtId="0" fontId="2" fillId="0" borderId="0" xfId="8" applyFont="1" applyAlignment="1" applyProtection="1">
      <alignment horizontal="center" wrapText="1"/>
      <protection locked="0"/>
    </xf>
    <xf numFmtId="0" fontId="2" fillId="0" borderId="0" xfId="8" applyFont="1" applyAlignment="1" applyProtection="1">
      <alignment vertical="top"/>
      <protection locked="0"/>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2" fillId="0" borderId="0" xfId="8" applyFont="1" applyAlignment="1" applyProtection="1">
      <alignment horizontal="center" wrapText="1"/>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15"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0"/>
  <sheetViews>
    <sheetView showGridLines="0" topLeftCell="A29" zoomScaleNormal="100" workbookViewId="0">
      <selection sqref="A1:G62"/>
    </sheetView>
  </sheetViews>
  <sheetFormatPr baseColWidth="10" defaultColWidth="12" defaultRowHeight="11.25" x14ac:dyDescent="0.2"/>
  <cols>
    <col min="1" max="1" width="60.83203125" style="1" customWidth="1"/>
    <col min="2" max="7" width="18.33203125" style="1" customWidth="1"/>
    <col min="8" max="16384" width="12" style="1"/>
  </cols>
  <sheetData>
    <row r="1" spans="1:7" ht="54.95" customHeight="1" x14ac:dyDescent="0.2">
      <c r="A1" s="80" t="s">
        <v>128</v>
      </c>
      <c r="B1" s="81"/>
      <c r="C1" s="81"/>
      <c r="D1" s="81"/>
      <c r="E1" s="81"/>
      <c r="F1" s="81"/>
      <c r="G1" s="82"/>
    </row>
    <row r="2" spans="1:7" x14ac:dyDescent="0.2">
      <c r="A2" s="14"/>
      <c r="B2" s="33" t="s">
        <v>0</v>
      </c>
      <c r="C2" s="34"/>
      <c r="D2" s="34"/>
      <c r="E2" s="34"/>
      <c r="F2" s="35"/>
      <c r="G2" s="84" t="s">
        <v>1</v>
      </c>
    </row>
    <row r="3" spans="1:7" ht="24.95" customHeight="1" x14ac:dyDescent="0.2">
      <c r="A3" s="15" t="s">
        <v>2</v>
      </c>
      <c r="B3" s="3" t="s">
        <v>3</v>
      </c>
      <c r="C3" s="3" t="s">
        <v>4</v>
      </c>
      <c r="D3" s="3" t="s">
        <v>5</v>
      </c>
      <c r="E3" s="3" t="s">
        <v>6</v>
      </c>
      <c r="F3" s="3" t="s">
        <v>7</v>
      </c>
      <c r="G3" s="85"/>
    </row>
    <row r="4" spans="1:7" x14ac:dyDescent="0.2">
      <c r="A4" s="47"/>
      <c r="B4" s="13"/>
      <c r="C4" s="48"/>
      <c r="D4" s="13"/>
      <c r="E4" s="50"/>
      <c r="F4" s="13"/>
      <c r="G4" s="13"/>
    </row>
    <row r="5" spans="1:7" x14ac:dyDescent="0.2">
      <c r="A5" t="s">
        <v>129</v>
      </c>
      <c r="B5" s="11">
        <v>4246123</v>
      </c>
      <c r="C5" s="46">
        <v>497860.4</v>
      </c>
      <c r="D5" s="4">
        <f>+B5+C5</f>
        <v>4743983.4000000004</v>
      </c>
      <c r="E5" s="46">
        <v>655288.75</v>
      </c>
      <c r="F5" s="11">
        <v>645406.06999999995</v>
      </c>
      <c r="G5" s="4">
        <f>+D5-E5</f>
        <v>4088694.6500000004</v>
      </c>
    </row>
    <row r="6" spans="1:7" x14ac:dyDescent="0.2">
      <c r="A6" t="s">
        <v>130</v>
      </c>
      <c r="B6" s="11">
        <v>9639546</v>
      </c>
      <c r="C6" s="46">
        <v>388564.01</v>
      </c>
      <c r="D6" s="4">
        <f t="shared" ref="D6:D12" si="0">+B6+C6</f>
        <v>10028110.01</v>
      </c>
      <c r="E6" s="46">
        <v>1448753.19</v>
      </c>
      <c r="F6" s="11">
        <v>1397105.06</v>
      </c>
      <c r="G6" s="4">
        <f t="shared" ref="G6:G12" si="1">+D6-E6</f>
        <v>8579356.8200000003</v>
      </c>
    </row>
    <row r="7" spans="1:7" x14ac:dyDescent="0.2">
      <c r="A7" t="s">
        <v>131</v>
      </c>
      <c r="B7" s="11">
        <v>6713278</v>
      </c>
      <c r="C7" s="46">
        <v>5483</v>
      </c>
      <c r="D7" s="4">
        <f t="shared" si="0"/>
        <v>6718761</v>
      </c>
      <c r="E7" s="46">
        <v>969617.32</v>
      </c>
      <c r="F7" s="11">
        <v>837066.79</v>
      </c>
      <c r="G7" s="4">
        <f t="shared" si="1"/>
        <v>5749143.6799999997</v>
      </c>
    </row>
    <row r="8" spans="1:7" x14ac:dyDescent="0.2">
      <c r="A8" t="s">
        <v>132</v>
      </c>
      <c r="B8" s="11">
        <v>21813455</v>
      </c>
      <c r="C8" s="46">
        <v>12100164.74</v>
      </c>
      <c r="D8" s="4">
        <f t="shared" si="0"/>
        <v>33913619.740000002</v>
      </c>
      <c r="E8" s="46">
        <v>2450563.67</v>
      </c>
      <c r="F8" s="11">
        <v>1972404.07</v>
      </c>
      <c r="G8" s="4">
        <f t="shared" si="1"/>
        <v>31463056.07</v>
      </c>
    </row>
    <row r="9" spans="1:7" x14ac:dyDescent="0.2">
      <c r="A9" t="s">
        <v>133</v>
      </c>
      <c r="B9" s="11">
        <v>12555181</v>
      </c>
      <c r="C9" s="46">
        <v>918382.06</v>
      </c>
      <c r="D9" s="4">
        <f t="shared" si="0"/>
        <v>13473563.060000001</v>
      </c>
      <c r="E9" s="46">
        <v>2587274.2200000002</v>
      </c>
      <c r="F9" s="11">
        <v>2405924.64</v>
      </c>
      <c r="G9" s="4">
        <f t="shared" si="1"/>
        <v>10886288.84</v>
      </c>
    </row>
    <row r="10" spans="1:7" x14ac:dyDescent="0.2">
      <c r="A10" t="s">
        <v>134</v>
      </c>
      <c r="B10" s="11">
        <v>7515059</v>
      </c>
      <c r="C10" s="46">
        <v>5955454.54</v>
      </c>
      <c r="D10" s="4">
        <f t="shared" si="0"/>
        <v>13470513.539999999</v>
      </c>
      <c r="E10" s="46">
        <v>1262447.69</v>
      </c>
      <c r="F10" s="11">
        <v>1192507.04</v>
      </c>
      <c r="G10" s="4">
        <f t="shared" si="1"/>
        <v>12208065.85</v>
      </c>
    </row>
    <row r="11" spans="1:7" x14ac:dyDescent="0.2">
      <c r="A11" t="s">
        <v>135</v>
      </c>
      <c r="B11" s="11">
        <v>16424445</v>
      </c>
      <c r="C11" s="46">
        <v>569538.38</v>
      </c>
      <c r="D11" s="4">
        <f t="shared" si="0"/>
        <v>16993983.379999999</v>
      </c>
      <c r="E11" s="46">
        <v>3304503</v>
      </c>
      <c r="F11" s="11">
        <v>3151777.5</v>
      </c>
      <c r="G11" s="4">
        <f t="shared" si="1"/>
        <v>13689480.379999999</v>
      </c>
    </row>
    <row r="12" spans="1:7" x14ac:dyDescent="0.2">
      <c r="A12" t="s">
        <v>136</v>
      </c>
      <c r="B12" s="11">
        <v>21770485</v>
      </c>
      <c r="C12" s="46">
        <v>427055.87</v>
      </c>
      <c r="D12" s="4">
        <f t="shared" si="0"/>
        <v>22197540.870000001</v>
      </c>
      <c r="E12" s="46">
        <v>4571486.1100000003</v>
      </c>
      <c r="F12" s="11">
        <v>4221615.43</v>
      </c>
      <c r="G12" s="4">
        <f t="shared" si="1"/>
        <v>17626054.760000002</v>
      </c>
    </row>
    <row r="13" spans="1:7" x14ac:dyDescent="0.2">
      <c r="A13" s="19"/>
      <c r="B13" s="5"/>
      <c r="C13" s="49"/>
      <c r="D13" s="5"/>
      <c r="E13" s="51"/>
      <c r="F13" s="5"/>
      <c r="G13" s="5"/>
    </row>
    <row r="14" spans="1:7" x14ac:dyDescent="0.2">
      <c r="A14" s="20" t="s">
        <v>8</v>
      </c>
      <c r="B14" s="8">
        <f>SUM(B5:B12)</f>
        <v>100677572</v>
      </c>
      <c r="C14" s="8">
        <f t="shared" ref="C14:G14" si="2">SUM(C5:C12)</f>
        <v>20862503</v>
      </c>
      <c r="D14" s="8">
        <f t="shared" si="2"/>
        <v>121540075</v>
      </c>
      <c r="E14" s="8">
        <f t="shared" si="2"/>
        <v>17249933.949999999</v>
      </c>
      <c r="F14" s="8">
        <f t="shared" si="2"/>
        <v>15823806.600000001</v>
      </c>
      <c r="G14" s="8">
        <f t="shared" si="2"/>
        <v>104290141.05</v>
      </c>
    </row>
    <row r="17" spans="1:7" ht="54.95" customHeight="1" x14ac:dyDescent="0.2">
      <c r="A17" s="80" t="s">
        <v>9</v>
      </c>
      <c r="B17" s="81"/>
      <c r="C17" s="81"/>
      <c r="D17" s="81"/>
      <c r="E17" s="81"/>
      <c r="F17" s="81"/>
      <c r="G17" s="82"/>
    </row>
    <row r="18" spans="1:7" x14ac:dyDescent="0.2">
      <c r="A18" s="14"/>
      <c r="B18" s="16" t="s">
        <v>0</v>
      </c>
      <c r="C18" s="17"/>
      <c r="D18" s="17"/>
      <c r="E18" s="17"/>
      <c r="F18" s="18"/>
      <c r="G18" s="84" t="s">
        <v>1</v>
      </c>
    </row>
    <row r="19" spans="1:7" ht="22.5" x14ac:dyDescent="0.2">
      <c r="A19" s="15" t="s">
        <v>2</v>
      </c>
      <c r="B19" s="3" t="s">
        <v>3</v>
      </c>
      <c r="C19" s="3" t="s">
        <v>4</v>
      </c>
      <c r="D19" s="3" t="s">
        <v>5</v>
      </c>
      <c r="E19" s="3" t="s">
        <v>6</v>
      </c>
      <c r="F19" s="3" t="s">
        <v>7</v>
      </c>
      <c r="G19" s="85"/>
    </row>
    <row r="20" spans="1:7" x14ac:dyDescent="0.2">
      <c r="A20" s="9"/>
      <c r="B20" s="10"/>
      <c r="C20" s="10"/>
      <c r="D20" s="10"/>
      <c r="E20" s="10"/>
      <c r="F20" s="10"/>
      <c r="G20" s="10"/>
    </row>
    <row r="21" spans="1:7" x14ac:dyDescent="0.2">
      <c r="A21" s="19" t="s">
        <v>10</v>
      </c>
      <c r="B21" s="11"/>
      <c r="C21" s="11"/>
      <c r="D21" s="11"/>
      <c r="E21" s="11"/>
      <c r="F21" s="11"/>
      <c r="G21" s="11"/>
    </row>
    <row r="22" spans="1:7" x14ac:dyDescent="0.2">
      <c r="A22" s="19" t="s">
        <v>11</v>
      </c>
      <c r="B22" s="11"/>
      <c r="C22" s="11"/>
      <c r="D22" s="11"/>
      <c r="E22" s="11"/>
      <c r="F22" s="11"/>
      <c r="G22" s="11"/>
    </row>
    <row r="23" spans="1:7" x14ac:dyDescent="0.2">
      <c r="A23" s="19" t="s">
        <v>12</v>
      </c>
      <c r="B23" s="11"/>
      <c r="C23" s="11"/>
      <c r="D23" s="11"/>
      <c r="E23" s="11"/>
      <c r="F23" s="11"/>
      <c r="G23" s="11"/>
    </row>
    <row r="24" spans="1:7" x14ac:dyDescent="0.2">
      <c r="A24" s="19" t="s">
        <v>13</v>
      </c>
      <c r="B24" s="11"/>
      <c r="C24" s="11"/>
      <c r="D24" s="11"/>
      <c r="E24" s="11"/>
      <c r="F24" s="11"/>
      <c r="G24" s="11"/>
    </row>
    <row r="25" spans="1:7" x14ac:dyDescent="0.2">
      <c r="A25" s="2"/>
      <c r="B25" s="12"/>
      <c r="C25" s="12"/>
      <c r="D25" s="12"/>
      <c r="E25" s="12"/>
      <c r="F25" s="12"/>
      <c r="G25" s="12"/>
    </row>
    <row r="26" spans="1:7" x14ac:dyDescent="0.2">
      <c r="A26" s="20" t="s">
        <v>8</v>
      </c>
      <c r="B26" s="8"/>
      <c r="C26" s="8"/>
      <c r="D26" s="8"/>
      <c r="E26" s="8"/>
      <c r="F26" s="8"/>
      <c r="G26" s="8"/>
    </row>
    <row r="29" spans="1:7" ht="54.95" customHeight="1" x14ac:dyDescent="0.2">
      <c r="A29" s="80" t="s">
        <v>137</v>
      </c>
      <c r="B29" s="81"/>
      <c r="C29" s="81"/>
      <c r="D29" s="81"/>
      <c r="E29" s="81"/>
      <c r="F29" s="81"/>
      <c r="G29" s="82"/>
    </row>
    <row r="30" spans="1:7" x14ac:dyDescent="0.2">
      <c r="A30" s="14"/>
      <c r="B30" s="16" t="s">
        <v>0</v>
      </c>
      <c r="C30" s="17"/>
      <c r="D30" s="17"/>
      <c r="E30" s="17"/>
      <c r="F30" s="18"/>
      <c r="G30" s="84" t="s">
        <v>1</v>
      </c>
    </row>
    <row r="31" spans="1:7" ht="22.5" x14ac:dyDescent="0.2">
      <c r="A31" s="15" t="s">
        <v>2</v>
      </c>
      <c r="B31" s="3" t="s">
        <v>3</v>
      </c>
      <c r="C31" s="3" t="s">
        <v>4</v>
      </c>
      <c r="D31" s="3" t="s">
        <v>5</v>
      </c>
      <c r="E31" s="3" t="s">
        <v>6</v>
      </c>
      <c r="F31" s="3" t="s">
        <v>7</v>
      </c>
      <c r="G31" s="85"/>
    </row>
    <row r="32" spans="1:7" x14ac:dyDescent="0.2">
      <c r="A32" s="9"/>
      <c r="B32" s="10"/>
      <c r="C32" s="52"/>
      <c r="D32" s="10"/>
      <c r="E32" s="56"/>
      <c r="F32" s="10"/>
      <c r="G32" s="10"/>
    </row>
    <row r="33" spans="1:7" ht="22.5" x14ac:dyDescent="0.2">
      <c r="A33" s="21" t="s">
        <v>14</v>
      </c>
      <c r="B33" s="55">
        <v>0</v>
      </c>
      <c r="C33" s="45">
        <v>0</v>
      </c>
      <c r="D33" s="11">
        <f>+B33+C33</f>
        <v>0</v>
      </c>
      <c r="E33" s="45">
        <v>0</v>
      </c>
      <c r="F33" s="55">
        <v>0</v>
      </c>
      <c r="G33" s="11">
        <f>+D33-E33</f>
        <v>0</v>
      </c>
    </row>
    <row r="34" spans="1:7" x14ac:dyDescent="0.2">
      <c r="A34" s="21"/>
      <c r="B34" s="11"/>
      <c r="C34" s="53"/>
      <c r="D34" s="11"/>
      <c r="E34" s="57"/>
      <c r="F34" s="11"/>
      <c r="G34" s="11"/>
    </row>
    <row r="35" spans="1:7" x14ac:dyDescent="0.2">
      <c r="A35" s="21" t="s">
        <v>15</v>
      </c>
      <c r="B35" s="55">
        <v>0</v>
      </c>
      <c r="C35" s="45">
        <v>0</v>
      </c>
      <c r="D35" s="11">
        <f>+B35+C35</f>
        <v>0</v>
      </c>
      <c r="E35" s="45">
        <v>0</v>
      </c>
      <c r="F35" s="55">
        <v>0</v>
      </c>
      <c r="G35" s="11">
        <f>+D35-E35</f>
        <v>0</v>
      </c>
    </row>
    <row r="36" spans="1:7" x14ac:dyDescent="0.2">
      <c r="A36" s="21"/>
      <c r="B36" s="11"/>
      <c r="C36" s="53"/>
      <c r="D36" s="11"/>
      <c r="E36" s="57"/>
      <c r="F36" s="11"/>
      <c r="G36" s="11"/>
    </row>
    <row r="37" spans="1:7" ht="22.5" x14ac:dyDescent="0.2">
      <c r="A37" s="21" t="s">
        <v>16</v>
      </c>
      <c r="B37" s="55">
        <v>0</v>
      </c>
      <c r="C37" s="45">
        <v>0</v>
      </c>
      <c r="D37" s="11">
        <f>+B37+C37</f>
        <v>0</v>
      </c>
      <c r="E37" s="45">
        <v>0</v>
      </c>
      <c r="F37" s="55">
        <v>0</v>
      </c>
      <c r="G37" s="11">
        <f>+D37-E37</f>
        <v>0</v>
      </c>
    </row>
    <row r="38" spans="1:7" x14ac:dyDescent="0.2">
      <c r="A38" s="21"/>
      <c r="B38" s="11"/>
      <c r="C38" s="53"/>
      <c r="D38" s="11"/>
      <c r="E38" s="57"/>
      <c r="F38" s="11"/>
      <c r="G38" s="11"/>
    </row>
    <row r="39" spans="1:7" ht="22.5" x14ac:dyDescent="0.2">
      <c r="A39" s="21" t="s">
        <v>17</v>
      </c>
      <c r="B39" s="55">
        <v>0</v>
      </c>
      <c r="C39" s="45">
        <v>0</v>
      </c>
      <c r="D39" s="11">
        <f>+B39+C39</f>
        <v>0</v>
      </c>
      <c r="E39" s="45">
        <v>0</v>
      </c>
      <c r="F39" s="55">
        <v>0</v>
      </c>
      <c r="G39" s="11">
        <f>+D39-E39</f>
        <v>0</v>
      </c>
    </row>
    <row r="40" spans="1:7" x14ac:dyDescent="0.2">
      <c r="A40" s="21"/>
      <c r="B40" s="11"/>
      <c r="C40" s="53"/>
      <c r="D40" s="11"/>
      <c r="E40" s="57"/>
      <c r="F40" s="11"/>
      <c r="G40" s="11"/>
    </row>
    <row r="41" spans="1:7" ht="22.5" x14ac:dyDescent="0.2">
      <c r="A41" s="21" t="s">
        <v>18</v>
      </c>
      <c r="B41" s="55">
        <v>0</v>
      </c>
      <c r="C41" s="45">
        <v>0</v>
      </c>
      <c r="D41" s="11">
        <f>+B41+C41</f>
        <v>0</v>
      </c>
      <c r="E41" s="45">
        <v>0</v>
      </c>
      <c r="F41" s="55">
        <v>0</v>
      </c>
      <c r="G41" s="11">
        <f>+D41-E41</f>
        <v>0</v>
      </c>
    </row>
    <row r="42" spans="1:7" x14ac:dyDescent="0.2">
      <c r="A42" s="21"/>
      <c r="B42" s="11"/>
      <c r="C42" s="53"/>
      <c r="D42" s="11"/>
      <c r="E42" s="57"/>
      <c r="F42" s="11"/>
      <c r="G42" s="11"/>
    </row>
    <row r="43" spans="1:7" ht="22.5" x14ac:dyDescent="0.2">
      <c r="A43" s="30" t="s">
        <v>19</v>
      </c>
      <c r="B43" s="55">
        <v>0</v>
      </c>
      <c r="C43" s="45">
        <v>0</v>
      </c>
      <c r="D43" s="11">
        <f>+B43+C43</f>
        <v>0</v>
      </c>
      <c r="E43" s="45">
        <v>0</v>
      </c>
      <c r="F43" s="55">
        <v>0</v>
      </c>
      <c r="G43" s="11">
        <f>+D43-E43</f>
        <v>0</v>
      </c>
    </row>
    <row r="44" spans="1:7" x14ac:dyDescent="0.2">
      <c r="A44" s="21"/>
      <c r="B44" s="11"/>
      <c r="C44" s="53"/>
      <c r="D44" s="11"/>
      <c r="E44" s="57"/>
      <c r="F44" s="11"/>
      <c r="G44" s="11"/>
    </row>
    <row r="45" spans="1:7" x14ac:dyDescent="0.2">
      <c r="A45" s="21" t="s">
        <v>20</v>
      </c>
      <c r="B45" s="55">
        <v>0</v>
      </c>
      <c r="C45" s="45">
        <v>0</v>
      </c>
      <c r="D45" s="11">
        <f>+B45+C45</f>
        <v>0</v>
      </c>
      <c r="E45" s="45">
        <v>0</v>
      </c>
      <c r="F45" s="55">
        <v>0</v>
      </c>
      <c r="G45" s="11">
        <f>+D45-E45</f>
        <v>0</v>
      </c>
    </row>
    <row r="46" spans="1:7" x14ac:dyDescent="0.2">
      <c r="A46" s="21"/>
      <c r="B46" s="11"/>
      <c r="C46" s="53"/>
      <c r="D46" s="11"/>
      <c r="E46" s="57"/>
      <c r="F46" s="11"/>
      <c r="G46" s="11"/>
    </row>
    <row r="47" spans="1:7" x14ac:dyDescent="0.2">
      <c r="A47" s="21" t="s">
        <v>21</v>
      </c>
      <c r="B47" s="11">
        <v>100677572</v>
      </c>
      <c r="C47" s="46">
        <v>20862503</v>
      </c>
      <c r="D47" s="11">
        <f>+B47+C47</f>
        <v>121540075</v>
      </c>
      <c r="E47" s="46">
        <v>17249933.949999999</v>
      </c>
      <c r="F47" s="11">
        <v>15823806.6</v>
      </c>
      <c r="G47" s="11">
        <f>+D47-E47</f>
        <v>104290141.05</v>
      </c>
    </row>
    <row r="48" spans="1:7" x14ac:dyDescent="0.2">
      <c r="A48" s="22"/>
      <c r="B48" s="12"/>
      <c r="C48" s="54"/>
      <c r="D48" s="12"/>
      <c r="E48" s="58"/>
      <c r="F48" s="12"/>
      <c r="G48" s="12"/>
    </row>
    <row r="49" spans="1:7" x14ac:dyDescent="0.2">
      <c r="A49" s="20" t="s">
        <v>8</v>
      </c>
      <c r="B49" s="8">
        <f>SUM(B33:B47)</f>
        <v>100677572</v>
      </c>
      <c r="C49" s="8">
        <f t="shared" ref="C49:G49" si="3">SUM(C33:C47)</f>
        <v>20862503</v>
      </c>
      <c r="D49" s="8">
        <f t="shared" si="3"/>
        <v>121540075</v>
      </c>
      <c r="E49" s="8">
        <f t="shared" si="3"/>
        <v>17249933.949999999</v>
      </c>
      <c r="F49" s="8">
        <f t="shared" si="3"/>
        <v>15823806.6</v>
      </c>
      <c r="G49" s="8">
        <f t="shared" si="3"/>
        <v>104290141.05</v>
      </c>
    </row>
    <row r="51" spans="1:7" ht="12.75" x14ac:dyDescent="0.2">
      <c r="A51" s="76" t="s">
        <v>141</v>
      </c>
      <c r="B51" s="77"/>
      <c r="C51" s="77"/>
    </row>
    <row r="52" spans="1:7" x14ac:dyDescent="0.2">
      <c r="A52" s="77"/>
      <c r="B52" s="77"/>
      <c r="C52" s="77"/>
    </row>
    <row r="53" spans="1:7" x14ac:dyDescent="0.2">
      <c r="A53" s="77"/>
      <c r="B53" s="77"/>
      <c r="C53" s="77"/>
    </row>
    <row r="54" spans="1:7" x14ac:dyDescent="0.2">
      <c r="A54" s="78"/>
      <c r="B54" s="79"/>
      <c r="C54" s="79"/>
    </row>
    <row r="55" spans="1:7" x14ac:dyDescent="0.2">
      <c r="A55" s="79"/>
      <c r="D55" s="79"/>
      <c r="E55" s="79"/>
    </row>
    <row r="56" spans="1:7" x14ac:dyDescent="0.2">
      <c r="A56" s="79"/>
      <c r="D56" s="79"/>
      <c r="E56" s="79"/>
    </row>
    <row r="57" spans="1:7" x14ac:dyDescent="0.2">
      <c r="A57" s="79"/>
      <c r="D57" s="79"/>
      <c r="E57" s="79"/>
    </row>
    <row r="58" spans="1:7" x14ac:dyDescent="0.2">
      <c r="A58" s="79"/>
      <c r="D58" s="79"/>
      <c r="E58" s="79"/>
    </row>
    <row r="59" spans="1:7" x14ac:dyDescent="0.2">
      <c r="A59" s="79"/>
      <c r="D59" s="79"/>
      <c r="E59" s="79"/>
    </row>
    <row r="60" spans="1:7" ht="47.25" customHeight="1" x14ac:dyDescent="0.2">
      <c r="A60" s="78" t="s">
        <v>142</v>
      </c>
      <c r="D60" s="83" t="s">
        <v>143</v>
      </c>
      <c r="E60" s="83"/>
    </row>
  </sheetData>
  <sheetProtection formatCells="0" formatColumns="0" formatRows="0" insertRows="0" deleteRows="0" autoFilter="0"/>
  <mergeCells count="7">
    <mergeCell ref="A1:G1"/>
    <mergeCell ref="A17:G17"/>
    <mergeCell ref="A29:G29"/>
    <mergeCell ref="D60:E60"/>
    <mergeCell ref="G2:G3"/>
    <mergeCell ref="G18:G19"/>
    <mergeCell ref="G30:G31"/>
  </mergeCells>
  <printOptions horizontalCentered="1"/>
  <pageMargins left="0.70866141732283472" right="0.70866141732283472" top="0.74803149606299213" bottom="0.74803149606299213" header="0.31496062992125984" footer="0.31496062992125984"/>
  <pageSetup scale="67" orientation="portrait" r:id="rId1"/>
  <ignoredErrors>
    <ignoredError sqref="D5:G14 B14 D33:G47 B49:G4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GridLines="0" workbookViewId="0">
      <selection sqref="A1:G27"/>
    </sheetView>
  </sheetViews>
  <sheetFormatPr baseColWidth="10" defaultColWidth="12" defaultRowHeight="11.25" x14ac:dyDescent="0.2"/>
  <cols>
    <col min="1" max="1" width="47.6640625" style="1" customWidth="1"/>
    <col min="2" max="7" width="18.33203125" style="1" customWidth="1"/>
    <col min="8" max="16384" width="12" style="1"/>
  </cols>
  <sheetData>
    <row r="1" spans="1:7" ht="54.95" customHeight="1" x14ac:dyDescent="0.2">
      <c r="A1" s="80" t="s">
        <v>138</v>
      </c>
      <c r="B1" s="81"/>
      <c r="C1" s="81"/>
      <c r="D1" s="81"/>
      <c r="E1" s="81"/>
      <c r="F1" s="81"/>
      <c r="G1" s="82"/>
    </row>
    <row r="2" spans="1:7" x14ac:dyDescent="0.2">
      <c r="A2" s="14"/>
      <c r="B2" s="16" t="s">
        <v>0</v>
      </c>
      <c r="C2" s="17"/>
      <c r="D2" s="17"/>
      <c r="E2" s="17"/>
      <c r="F2" s="18"/>
      <c r="G2" s="84" t="s">
        <v>1</v>
      </c>
    </row>
    <row r="3" spans="1:7" ht="24.95" customHeight="1" x14ac:dyDescent="0.2">
      <c r="A3" s="31" t="s">
        <v>2</v>
      </c>
      <c r="B3" s="3" t="s">
        <v>3</v>
      </c>
      <c r="C3" s="3" t="s">
        <v>4</v>
      </c>
      <c r="D3" s="3" t="s">
        <v>5</v>
      </c>
      <c r="E3" s="3" t="s">
        <v>6</v>
      </c>
      <c r="F3" s="3" t="s">
        <v>7</v>
      </c>
      <c r="G3" s="85"/>
    </row>
    <row r="4" spans="1:7" x14ac:dyDescent="0.2">
      <c r="A4" s="23"/>
      <c r="B4" s="7"/>
      <c r="C4" s="61"/>
      <c r="D4" s="7"/>
      <c r="E4" s="62"/>
      <c r="F4" s="7"/>
      <c r="G4" s="7"/>
    </row>
    <row r="5" spans="1:7" x14ac:dyDescent="0.2">
      <c r="A5" s="32" t="s">
        <v>22</v>
      </c>
      <c r="B5" s="60">
        <v>100677572</v>
      </c>
      <c r="C5" s="59">
        <v>20294023</v>
      </c>
      <c r="D5" s="60">
        <f>+B5+C5</f>
        <v>120971595</v>
      </c>
      <c r="E5" s="59">
        <v>17246725.390000001</v>
      </c>
      <c r="F5" s="60">
        <v>15820598.039999999</v>
      </c>
      <c r="G5" s="60">
        <f>+D5-E5</f>
        <v>103724869.61</v>
      </c>
    </row>
    <row r="6" spans="1:7" x14ac:dyDescent="0.2">
      <c r="A6" s="32"/>
      <c r="B6" s="60"/>
      <c r="C6" s="59"/>
      <c r="D6" s="60"/>
      <c r="E6" s="59"/>
      <c r="F6" s="60"/>
      <c r="G6" s="60"/>
    </row>
    <row r="7" spans="1:7" x14ac:dyDescent="0.2">
      <c r="A7" s="32" t="s">
        <v>23</v>
      </c>
      <c r="B7" s="60">
        <v>0</v>
      </c>
      <c r="C7" s="59">
        <v>568480</v>
      </c>
      <c r="D7" s="60">
        <f>+B7+C7</f>
        <v>568480</v>
      </c>
      <c r="E7" s="59">
        <v>3208.56</v>
      </c>
      <c r="F7" s="60">
        <v>3208.56</v>
      </c>
      <c r="G7" s="60">
        <f>+D7-E7</f>
        <v>565271.43999999994</v>
      </c>
    </row>
    <row r="8" spans="1:7" x14ac:dyDescent="0.2">
      <c r="A8" s="32"/>
      <c r="B8" s="60"/>
      <c r="C8" s="59"/>
      <c r="D8" s="60"/>
      <c r="E8" s="59"/>
      <c r="F8" s="60"/>
      <c r="G8" s="60"/>
    </row>
    <row r="9" spans="1:7" x14ac:dyDescent="0.2">
      <c r="A9" s="32" t="s">
        <v>24</v>
      </c>
      <c r="B9" s="60">
        <v>0</v>
      </c>
      <c r="C9" s="59">
        <v>0</v>
      </c>
      <c r="D9" s="60">
        <f>+B9+C9</f>
        <v>0</v>
      </c>
      <c r="E9" s="59">
        <v>0</v>
      </c>
      <c r="F9" s="60">
        <v>0</v>
      </c>
      <c r="G9" s="60">
        <f>+D9-E9</f>
        <v>0</v>
      </c>
    </row>
    <row r="10" spans="1:7" x14ac:dyDescent="0.2">
      <c r="A10" s="32"/>
      <c r="B10" s="60"/>
      <c r="C10" s="59"/>
      <c r="D10" s="60"/>
      <c r="E10" s="59"/>
      <c r="F10" s="60"/>
      <c r="G10" s="60"/>
    </row>
    <row r="11" spans="1:7" x14ac:dyDescent="0.2">
      <c r="A11" s="32" t="s">
        <v>25</v>
      </c>
      <c r="B11" s="60">
        <v>0</v>
      </c>
      <c r="C11" s="59">
        <v>0</v>
      </c>
      <c r="D11" s="60">
        <f>+B11+C11</f>
        <v>0</v>
      </c>
      <c r="E11" s="59">
        <v>0</v>
      </c>
      <c r="F11" s="60">
        <v>0</v>
      </c>
      <c r="G11" s="60">
        <f>+D11-E11</f>
        <v>0</v>
      </c>
    </row>
    <row r="12" spans="1:7" x14ac:dyDescent="0.2">
      <c r="A12" s="32"/>
      <c r="B12" s="60"/>
      <c r="C12" s="59"/>
      <c r="D12" s="60"/>
      <c r="E12" s="59"/>
      <c r="F12" s="60"/>
      <c r="G12" s="60"/>
    </row>
    <row r="13" spans="1:7" x14ac:dyDescent="0.2">
      <c r="A13" s="32" t="s">
        <v>26</v>
      </c>
      <c r="B13" s="60">
        <v>0</v>
      </c>
      <c r="C13" s="59">
        <v>0</v>
      </c>
      <c r="D13" s="60">
        <f>+B13+C13</f>
        <v>0</v>
      </c>
      <c r="E13" s="59">
        <v>0</v>
      </c>
      <c r="F13" s="60">
        <v>0</v>
      </c>
      <c r="G13" s="60">
        <f>+D13-E13</f>
        <v>0</v>
      </c>
    </row>
    <row r="14" spans="1:7" x14ac:dyDescent="0.2">
      <c r="A14" s="24"/>
      <c r="B14" s="5"/>
      <c r="C14" s="49"/>
      <c r="D14" s="5"/>
      <c r="E14" s="51"/>
      <c r="F14" s="5"/>
      <c r="G14" s="5"/>
    </row>
    <row r="15" spans="1:7" x14ac:dyDescent="0.2">
      <c r="A15" s="25" t="s">
        <v>8</v>
      </c>
      <c r="B15" s="6">
        <f>SUM(B5:B13)</f>
        <v>100677572</v>
      </c>
      <c r="C15" s="6">
        <f t="shared" ref="C15:G15" si="0">SUM(C5:C13)</f>
        <v>20862503</v>
      </c>
      <c r="D15" s="6">
        <f t="shared" si="0"/>
        <v>121540075</v>
      </c>
      <c r="E15" s="6">
        <f t="shared" si="0"/>
        <v>17249933.949999999</v>
      </c>
      <c r="F15" s="6">
        <f t="shared" si="0"/>
        <v>15823806.6</v>
      </c>
      <c r="G15" s="6">
        <f t="shared" si="0"/>
        <v>104290141.05</v>
      </c>
    </row>
    <row r="17" spans="1:5" ht="12.75" x14ac:dyDescent="0.2">
      <c r="A17" s="76" t="s">
        <v>141</v>
      </c>
      <c r="B17" s="77"/>
      <c r="C17" s="77"/>
    </row>
    <row r="18" spans="1:5" x14ac:dyDescent="0.2">
      <c r="A18" s="77"/>
      <c r="B18" s="77"/>
      <c r="C18" s="77"/>
    </row>
    <row r="19" spans="1:5" x14ac:dyDescent="0.2">
      <c r="A19" s="77"/>
      <c r="B19" s="77"/>
      <c r="C19" s="77"/>
    </row>
    <row r="20" spans="1:5" x14ac:dyDescent="0.2">
      <c r="A20" s="78"/>
      <c r="B20" s="79"/>
      <c r="C20" s="79"/>
    </row>
    <row r="21" spans="1:5" x14ac:dyDescent="0.2">
      <c r="A21" s="79"/>
      <c r="D21" s="79"/>
      <c r="E21" s="79"/>
    </row>
    <row r="22" spans="1:5" x14ac:dyDescent="0.2">
      <c r="A22" s="79"/>
      <c r="D22" s="79"/>
      <c r="E22" s="79"/>
    </row>
    <row r="23" spans="1:5" x14ac:dyDescent="0.2">
      <c r="A23" s="79"/>
      <c r="D23" s="79"/>
      <c r="E23" s="79"/>
    </row>
    <row r="24" spans="1:5" ht="75" customHeight="1" x14ac:dyDescent="0.2">
      <c r="A24" s="78" t="s">
        <v>142</v>
      </c>
      <c r="D24" s="83" t="s">
        <v>143</v>
      </c>
      <c r="E24" s="83"/>
    </row>
  </sheetData>
  <sheetProtection formatCells="0" formatColumns="0" formatRows="0" autoFilter="0"/>
  <mergeCells count="3">
    <mergeCell ref="G2:G3"/>
    <mergeCell ref="A1:G1"/>
    <mergeCell ref="D24:E24"/>
  </mergeCells>
  <printOptions horizontalCentered="1"/>
  <pageMargins left="0.70866141732283472" right="0.70866141732283472" top="0.74803149606299213" bottom="0.74803149606299213" header="0.31496062992125984" footer="0.31496062992125984"/>
  <pageSetup scale="72" orientation="portrait" r:id="rId1"/>
  <ignoredErrors>
    <ignoredError sqref="B15:G15 D5:G1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7"/>
  <sheetViews>
    <sheetView showGridLines="0" tabSelected="1" topLeftCell="A43" workbookViewId="0">
      <selection sqref="A1:G87"/>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16384" width="12" style="1"/>
  </cols>
  <sheetData>
    <row r="1" spans="1:7" ht="54.95" customHeight="1" x14ac:dyDescent="0.2">
      <c r="A1" s="80" t="s">
        <v>139</v>
      </c>
      <c r="B1" s="81"/>
      <c r="C1" s="81"/>
      <c r="D1" s="81"/>
      <c r="E1" s="81"/>
      <c r="F1" s="81"/>
      <c r="G1" s="82"/>
    </row>
    <row r="2" spans="1:7" x14ac:dyDescent="0.2">
      <c r="A2" s="14"/>
      <c r="B2" s="16" t="s">
        <v>0</v>
      </c>
      <c r="C2" s="17"/>
      <c r="D2" s="17"/>
      <c r="E2" s="17"/>
      <c r="F2" s="18"/>
      <c r="G2" s="84" t="s">
        <v>1</v>
      </c>
    </row>
    <row r="3" spans="1:7" ht="24.95" customHeight="1" x14ac:dyDescent="0.2">
      <c r="A3" s="31" t="s">
        <v>2</v>
      </c>
      <c r="B3" s="3" t="s">
        <v>3</v>
      </c>
      <c r="C3" s="3" t="s">
        <v>4</v>
      </c>
      <c r="D3" s="3" t="s">
        <v>5</v>
      </c>
      <c r="E3" s="3" t="s">
        <v>6</v>
      </c>
      <c r="F3" s="3" t="s">
        <v>7</v>
      </c>
      <c r="G3" s="85"/>
    </row>
    <row r="4" spans="1:7" x14ac:dyDescent="0.2">
      <c r="A4" s="29" t="s">
        <v>27</v>
      </c>
      <c r="B4" s="63">
        <f>SUM(B5:B11)</f>
        <v>70976732</v>
      </c>
      <c r="C4" s="65">
        <f t="shared" ref="C4:G4" si="0">SUM(C5:C11)</f>
        <v>0</v>
      </c>
      <c r="D4" s="63">
        <f t="shared" si="0"/>
        <v>70976732</v>
      </c>
      <c r="E4" s="67">
        <f t="shared" si="0"/>
        <v>13722457.510000002</v>
      </c>
      <c r="F4" s="63">
        <f t="shared" si="0"/>
        <v>13364058.110000001</v>
      </c>
      <c r="G4" s="63">
        <f t="shared" si="0"/>
        <v>57254274.49000001</v>
      </c>
    </row>
    <row r="5" spans="1:7" x14ac:dyDescent="0.2">
      <c r="A5" s="26" t="s">
        <v>28</v>
      </c>
      <c r="B5" s="60">
        <v>31876320</v>
      </c>
      <c r="C5" s="59">
        <v>-1104.99</v>
      </c>
      <c r="D5" s="60">
        <f>+B5+C5</f>
        <v>31875215.010000002</v>
      </c>
      <c r="E5" s="59">
        <v>6418370.8700000001</v>
      </c>
      <c r="F5" s="60">
        <v>6418370.8700000001</v>
      </c>
      <c r="G5" s="60">
        <f>+D5-E5</f>
        <v>25456844.140000001</v>
      </c>
    </row>
    <row r="6" spans="1:7" x14ac:dyDescent="0.2">
      <c r="A6" s="26" t="s">
        <v>29</v>
      </c>
      <c r="B6" s="60">
        <v>9011602</v>
      </c>
      <c r="C6" s="59">
        <v>0</v>
      </c>
      <c r="D6" s="60">
        <f t="shared" ref="D6:D69" si="1">+B6+C6</f>
        <v>9011602</v>
      </c>
      <c r="E6" s="59">
        <v>2201024</v>
      </c>
      <c r="F6" s="60">
        <v>1842624.6</v>
      </c>
      <c r="G6" s="60">
        <f t="shared" ref="G6:G69" si="2">+D6-E6</f>
        <v>6810578</v>
      </c>
    </row>
    <row r="7" spans="1:7" x14ac:dyDescent="0.2">
      <c r="A7" s="26" t="s">
        <v>30</v>
      </c>
      <c r="B7" s="60">
        <v>5952961</v>
      </c>
      <c r="C7" s="59">
        <v>1104.99</v>
      </c>
      <c r="D7" s="60">
        <f t="shared" si="1"/>
        <v>5954065.9900000002</v>
      </c>
      <c r="E7" s="59">
        <v>88967.82</v>
      </c>
      <c r="F7" s="60">
        <v>88967.82</v>
      </c>
      <c r="G7" s="60">
        <f t="shared" si="2"/>
        <v>5865098.1699999999</v>
      </c>
    </row>
    <row r="8" spans="1:7" x14ac:dyDescent="0.2">
      <c r="A8" s="26" t="s">
        <v>31</v>
      </c>
      <c r="B8" s="60">
        <v>10030139</v>
      </c>
      <c r="C8" s="59">
        <v>0</v>
      </c>
      <c r="D8" s="60">
        <f t="shared" si="1"/>
        <v>10030139</v>
      </c>
      <c r="E8" s="59">
        <v>2076128.05</v>
      </c>
      <c r="F8" s="60">
        <v>2076128.05</v>
      </c>
      <c r="G8" s="60">
        <f t="shared" si="2"/>
        <v>7954010.9500000002</v>
      </c>
    </row>
    <row r="9" spans="1:7" x14ac:dyDescent="0.2">
      <c r="A9" s="26" t="s">
        <v>32</v>
      </c>
      <c r="B9" s="60">
        <v>13689892</v>
      </c>
      <c r="C9" s="59">
        <v>0</v>
      </c>
      <c r="D9" s="60">
        <f t="shared" si="1"/>
        <v>13689892</v>
      </c>
      <c r="E9" s="59">
        <v>2937966.77</v>
      </c>
      <c r="F9" s="60">
        <v>2937966.77</v>
      </c>
      <c r="G9" s="60">
        <f t="shared" si="2"/>
        <v>10751925.23</v>
      </c>
    </row>
    <row r="10" spans="1:7" x14ac:dyDescent="0.2">
      <c r="A10" s="26" t="s">
        <v>33</v>
      </c>
      <c r="B10" s="60">
        <v>0</v>
      </c>
      <c r="C10" s="59">
        <v>0</v>
      </c>
      <c r="D10" s="60">
        <f t="shared" si="1"/>
        <v>0</v>
      </c>
      <c r="E10" s="59">
        <v>0</v>
      </c>
      <c r="F10" s="60">
        <v>0</v>
      </c>
      <c r="G10" s="60">
        <f t="shared" si="2"/>
        <v>0</v>
      </c>
    </row>
    <row r="11" spans="1:7" x14ac:dyDescent="0.2">
      <c r="A11" s="26" t="s">
        <v>34</v>
      </c>
      <c r="B11" s="60">
        <v>415818</v>
      </c>
      <c r="C11" s="59">
        <v>0</v>
      </c>
      <c r="D11" s="60">
        <f t="shared" si="1"/>
        <v>415818</v>
      </c>
      <c r="E11" s="59">
        <v>0</v>
      </c>
      <c r="F11" s="60">
        <v>0</v>
      </c>
      <c r="G11" s="60">
        <f t="shared" si="2"/>
        <v>415818</v>
      </c>
    </row>
    <row r="12" spans="1:7" x14ac:dyDescent="0.2">
      <c r="A12" s="29" t="s">
        <v>35</v>
      </c>
      <c r="B12" s="64">
        <f>SUM(B13:B21)</f>
        <v>2081879</v>
      </c>
      <c r="C12" s="66">
        <f t="shared" ref="C12:G12" si="3">SUM(C13:C21)</f>
        <v>403450</v>
      </c>
      <c r="D12" s="64">
        <f t="shared" si="3"/>
        <v>2485329</v>
      </c>
      <c r="E12" s="68">
        <f t="shared" si="3"/>
        <v>367719.5</v>
      </c>
      <c r="F12" s="64">
        <f t="shared" si="3"/>
        <v>180892.3</v>
      </c>
      <c r="G12" s="64">
        <f t="shared" si="3"/>
        <v>2117609.5</v>
      </c>
    </row>
    <row r="13" spans="1:7" x14ac:dyDescent="0.2">
      <c r="A13" s="26" t="s">
        <v>36</v>
      </c>
      <c r="B13" s="60">
        <v>938067</v>
      </c>
      <c r="C13" s="59">
        <v>0</v>
      </c>
      <c r="D13" s="60">
        <f t="shared" si="1"/>
        <v>938067</v>
      </c>
      <c r="E13" s="59">
        <v>212774.96</v>
      </c>
      <c r="F13" s="60">
        <v>36017.879999999997</v>
      </c>
      <c r="G13" s="60">
        <f t="shared" si="2"/>
        <v>725292.04</v>
      </c>
    </row>
    <row r="14" spans="1:7" x14ac:dyDescent="0.2">
      <c r="A14" s="26" t="s">
        <v>37</v>
      </c>
      <c r="B14" s="60">
        <v>300000</v>
      </c>
      <c r="C14" s="59">
        <v>158310</v>
      </c>
      <c r="D14" s="60">
        <f t="shared" si="1"/>
        <v>458310</v>
      </c>
      <c r="E14" s="59">
        <v>62486.09</v>
      </c>
      <c r="F14" s="60">
        <v>62486.09</v>
      </c>
      <c r="G14" s="60">
        <f t="shared" si="2"/>
        <v>395823.91000000003</v>
      </c>
    </row>
    <row r="15" spans="1:7" x14ac:dyDescent="0.2">
      <c r="A15" s="26" t="s">
        <v>38</v>
      </c>
      <c r="B15" s="60">
        <v>0</v>
      </c>
      <c r="C15" s="59">
        <v>0</v>
      </c>
      <c r="D15" s="60">
        <f t="shared" si="1"/>
        <v>0</v>
      </c>
      <c r="E15" s="59">
        <v>0</v>
      </c>
      <c r="F15" s="60">
        <v>0</v>
      </c>
      <c r="G15" s="60">
        <f t="shared" si="2"/>
        <v>0</v>
      </c>
    </row>
    <row r="16" spans="1:7" x14ac:dyDescent="0.2">
      <c r="A16" s="26" t="s">
        <v>39</v>
      </c>
      <c r="B16" s="60">
        <v>323367</v>
      </c>
      <c r="C16" s="59">
        <v>0</v>
      </c>
      <c r="D16" s="60">
        <f t="shared" si="1"/>
        <v>323367</v>
      </c>
      <c r="E16" s="59">
        <v>23808.87</v>
      </c>
      <c r="F16" s="60">
        <v>23808.87</v>
      </c>
      <c r="G16" s="60">
        <f t="shared" si="2"/>
        <v>299558.13</v>
      </c>
    </row>
    <row r="17" spans="1:7" x14ac:dyDescent="0.2">
      <c r="A17" s="26" t="s">
        <v>40</v>
      </c>
      <c r="B17" s="60">
        <v>0</v>
      </c>
      <c r="C17" s="59">
        <v>0</v>
      </c>
      <c r="D17" s="60">
        <f t="shared" si="1"/>
        <v>0</v>
      </c>
      <c r="E17" s="59">
        <v>0</v>
      </c>
      <c r="F17" s="60">
        <v>0</v>
      </c>
      <c r="G17" s="60">
        <f t="shared" si="2"/>
        <v>0</v>
      </c>
    </row>
    <row r="18" spans="1:7" x14ac:dyDescent="0.2">
      <c r="A18" s="26" t="s">
        <v>41</v>
      </c>
      <c r="B18" s="60">
        <v>223662</v>
      </c>
      <c r="C18" s="59">
        <v>188440</v>
      </c>
      <c r="D18" s="60">
        <f t="shared" si="1"/>
        <v>412102</v>
      </c>
      <c r="E18" s="59">
        <v>53039.95</v>
      </c>
      <c r="F18" s="60">
        <v>53039.95</v>
      </c>
      <c r="G18" s="60">
        <f t="shared" si="2"/>
        <v>359062.05</v>
      </c>
    </row>
    <row r="19" spans="1:7" x14ac:dyDescent="0.2">
      <c r="A19" s="26" t="s">
        <v>42</v>
      </c>
      <c r="B19" s="60">
        <v>243796</v>
      </c>
      <c r="C19" s="59">
        <v>0</v>
      </c>
      <c r="D19" s="60">
        <f t="shared" si="1"/>
        <v>243796</v>
      </c>
      <c r="E19" s="59">
        <v>40</v>
      </c>
      <c r="F19" s="60">
        <v>40</v>
      </c>
      <c r="G19" s="60">
        <f t="shared" si="2"/>
        <v>243756</v>
      </c>
    </row>
    <row r="20" spans="1:7" x14ac:dyDescent="0.2">
      <c r="A20" s="26" t="s">
        <v>43</v>
      </c>
      <c r="B20" s="60">
        <v>0</v>
      </c>
      <c r="C20" s="59">
        <v>0</v>
      </c>
      <c r="D20" s="60">
        <f t="shared" si="1"/>
        <v>0</v>
      </c>
      <c r="E20" s="59">
        <v>0</v>
      </c>
      <c r="F20" s="60">
        <v>0</v>
      </c>
      <c r="G20" s="60">
        <f t="shared" si="2"/>
        <v>0</v>
      </c>
    </row>
    <row r="21" spans="1:7" x14ac:dyDescent="0.2">
      <c r="A21" s="26" t="s">
        <v>44</v>
      </c>
      <c r="B21" s="60">
        <v>52987</v>
      </c>
      <c r="C21" s="59">
        <v>56700</v>
      </c>
      <c r="D21" s="60">
        <f t="shared" si="1"/>
        <v>109687</v>
      </c>
      <c r="E21" s="59">
        <v>15569.63</v>
      </c>
      <c r="F21" s="60">
        <v>5499.51</v>
      </c>
      <c r="G21" s="60">
        <f t="shared" si="2"/>
        <v>94117.37</v>
      </c>
    </row>
    <row r="22" spans="1:7" x14ac:dyDescent="0.2">
      <c r="A22" s="29" t="s">
        <v>45</v>
      </c>
      <c r="B22" s="64">
        <f>SUM(B23:B31)</f>
        <v>27618961</v>
      </c>
      <c r="C22" s="66">
        <f t="shared" ref="C22:G22" si="4">SUM(C23:C31)</f>
        <v>18690573</v>
      </c>
      <c r="D22" s="64">
        <f t="shared" si="4"/>
        <v>46309533.999999993</v>
      </c>
      <c r="E22" s="68">
        <f t="shared" si="4"/>
        <v>3156548.38</v>
      </c>
      <c r="F22" s="64">
        <f t="shared" si="4"/>
        <v>2275647.63</v>
      </c>
      <c r="G22" s="64">
        <f t="shared" si="4"/>
        <v>43152985.619999997</v>
      </c>
    </row>
    <row r="23" spans="1:7" x14ac:dyDescent="0.2">
      <c r="A23" s="26" t="s">
        <v>46</v>
      </c>
      <c r="B23" s="60">
        <v>2602132</v>
      </c>
      <c r="C23" s="59">
        <v>-15660</v>
      </c>
      <c r="D23" s="60">
        <f t="shared" si="1"/>
        <v>2586472</v>
      </c>
      <c r="E23" s="59">
        <v>384086.54</v>
      </c>
      <c r="F23" s="60">
        <v>302823.62</v>
      </c>
      <c r="G23" s="60">
        <f t="shared" si="2"/>
        <v>2202385.46</v>
      </c>
    </row>
    <row r="24" spans="1:7" x14ac:dyDescent="0.2">
      <c r="A24" s="26" t="s">
        <v>47</v>
      </c>
      <c r="B24" s="60">
        <v>66460</v>
      </c>
      <c r="C24" s="59">
        <v>0</v>
      </c>
      <c r="D24" s="60">
        <f t="shared" si="1"/>
        <v>66460</v>
      </c>
      <c r="E24" s="59">
        <v>11435.33</v>
      </c>
      <c r="F24" s="60">
        <v>7678.18</v>
      </c>
      <c r="G24" s="60">
        <f t="shared" si="2"/>
        <v>55024.67</v>
      </c>
    </row>
    <row r="25" spans="1:7" x14ac:dyDescent="0.2">
      <c r="A25" s="26" t="s">
        <v>48</v>
      </c>
      <c r="B25" s="60">
        <v>2682190</v>
      </c>
      <c r="C25" s="59">
        <v>984432</v>
      </c>
      <c r="D25" s="60">
        <f t="shared" si="1"/>
        <v>3666622</v>
      </c>
      <c r="E25" s="59">
        <v>516510.04</v>
      </c>
      <c r="F25" s="60">
        <v>225790.83</v>
      </c>
      <c r="G25" s="60">
        <f t="shared" si="2"/>
        <v>3150111.96</v>
      </c>
    </row>
    <row r="26" spans="1:7" x14ac:dyDescent="0.2">
      <c r="A26" s="26" t="s">
        <v>49</v>
      </c>
      <c r="B26" s="60">
        <v>347440</v>
      </c>
      <c r="C26" s="59">
        <v>-460</v>
      </c>
      <c r="D26" s="60">
        <f t="shared" si="1"/>
        <v>346980</v>
      </c>
      <c r="E26" s="59">
        <v>63166.48</v>
      </c>
      <c r="F26" s="60">
        <v>53042.85</v>
      </c>
      <c r="G26" s="60">
        <f t="shared" si="2"/>
        <v>283813.52</v>
      </c>
    </row>
    <row r="27" spans="1:7" x14ac:dyDescent="0.2">
      <c r="A27" s="26" t="s">
        <v>50</v>
      </c>
      <c r="B27" s="60">
        <v>1485095</v>
      </c>
      <c r="C27" s="59">
        <v>787197</v>
      </c>
      <c r="D27" s="60">
        <f t="shared" si="1"/>
        <v>2272292</v>
      </c>
      <c r="E27" s="59">
        <v>162676.79999999999</v>
      </c>
      <c r="F27" s="60">
        <v>104811.8</v>
      </c>
      <c r="G27" s="60">
        <f t="shared" si="2"/>
        <v>2109615.2000000002</v>
      </c>
    </row>
    <row r="28" spans="1:7" x14ac:dyDescent="0.2">
      <c r="A28" s="26" t="s">
        <v>51</v>
      </c>
      <c r="B28" s="60">
        <v>6074169</v>
      </c>
      <c r="C28" s="59">
        <v>621425.61</v>
      </c>
      <c r="D28" s="60">
        <f t="shared" si="1"/>
        <v>6695594.6100000003</v>
      </c>
      <c r="E28" s="59">
        <v>370763.9</v>
      </c>
      <c r="F28" s="60">
        <v>340340</v>
      </c>
      <c r="G28" s="60">
        <f t="shared" si="2"/>
        <v>6324830.71</v>
      </c>
    </row>
    <row r="29" spans="1:7" x14ac:dyDescent="0.2">
      <c r="A29" s="26" t="s">
        <v>52</v>
      </c>
      <c r="B29" s="60">
        <v>297397</v>
      </c>
      <c r="C29" s="59">
        <v>95390.27</v>
      </c>
      <c r="D29" s="60">
        <f t="shared" si="1"/>
        <v>392787.27</v>
      </c>
      <c r="E29" s="59">
        <v>59721.23</v>
      </c>
      <c r="F29" s="60">
        <v>41973.23</v>
      </c>
      <c r="G29" s="60">
        <f t="shared" si="2"/>
        <v>333066.04000000004</v>
      </c>
    </row>
    <row r="30" spans="1:7" x14ac:dyDescent="0.2">
      <c r="A30" s="26" t="s">
        <v>53</v>
      </c>
      <c r="B30" s="60">
        <v>11431264</v>
      </c>
      <c r="C30" s="59">
        <v>16000984.390000001</v>
      </c>
      <c r="D30" s="60">
        <f t="shared" si="1"/>
        <v>27432248.390000001</v>
      </c>
      <c r="E30" s="59">
        <v>949488.4</v>
      </c>
      <c r="F30" s="60">
        <v>594691.66</v>
      </c>
      <c r="G30" s="60">
        <f t="shared" si="2"/>
        <v>26482759.990000002</v>
      </c>
    </row>
    <row r="31" spans="1:7" x14ac:dyDescent="0.2">
      <c r="A31" s="26" t="s">
        <v>54</v>
      </c>
      <c r="B31" s="60">
        <v>2632814</v>
      </c>
      <c r="C31" s="59">
        <v>217263.73</v>
      </c>
      <c r="D31" s="60">
        <f t="shared" si="1"/>
        <v>2850077.73</v>
      </c>
      <c r="E31" s="59">
        <v>638699.66</v>
      </c>
      <c r="F31" s="60">
        <v>604495.46</v>
      </c>
      <c r="G31" s="60">
        <f t="shared" si="2"/>
        <v>2211378.0699999998</v>
      </c>
    </row>
    <row r="32" spans="1:7" x14ac:dyDescent="0.2">
      <c r="A32" s="29" t="s">
        <v>55</v>
      </c>
      <c r="B32" s="64">
        <f>SUM(B33:B41)</f>
        <v>0</v>
      </c>
      <c r="C32" s="66">
        <f t="shared" ref="C32:G32" si="5">SUM(C33:C41)</f>
        <v>1200000</v>
      </c>
      <c r="D32" s="64">
        <f t="shared" si="5"/>
        <v>1200000</v>
      </c>
      <c r="E32" s="68">
        <f t="shared" si="5"/>
        <v>0</v>
      </c>
      <c r="F32" s="64">
        <f t="shared" si="5"/>
        <v>0</v>
      </c>
      <c r="G32" s="64">
        <f t="shared" si="5"/>
        <v>1200000</v>
      </c>
    </row>
    <row r="33" spans="1:7" x14ac:dyDescent="0.2">
      <c r="A33" s="26" t="s">
        <v>56</v>
      </c>
      <c r="B33" s="60">
        <v>0</v>
      </c>
      <c r="C33" s="59">
        <v>0</v>
      </c>
      <c r="D33" s="60">
        <f t="shared" si="1"/>
        <v>0</v>
      </c>
      <c r="E33" s="59">
        <v>0</v>
      </c>
      <c r="F33" s="60">
        <v>0</v>
      </c>
      <c r="G33" s="60">
        <f t="shared" si="2"/>
        <v>0</v>
      </c>
    </row>
    <row r="34" spans="1:7" x14ac:dyDescent="0.2">
      <c r="A34" s="26" t="s">
        <v>57</v>
      </c>
      <c r="B34" s="60">
        <v>0</v>
      </c>
      <c r="C34" s="59">
        <v>0</v>
      </c>
      <c r="D34" s="60">
        <f t="shared" si="1"/>
        <v>0</v>
      </c>
      <c r="E34" s="59">
        <v>0</v>
      </c>
      <c r="F34" s="60">
        <v>0</v>
      </c>
      <c r="G34" s="60">
        <f t="shared" si="2"/>
        <v>0</v>
      </c>
    </row>
    <row r="35" spans="1:7" x14ac:dyDescent="0.2">
      <c r="A35" s="26" t="s">
        <v>58</v>
      </c>
      <c r="B35" s="60">
        <v>0</v>
      </c>
      <c r="C35" s="59">
        <v>0</v>
      </c>
      <c r="D35" s="60">
        <f t="shared" si="1"/>
        <v>0</v>
      </c>
      <c r="E35" s="59">
        <v>0</v>
      </c>
      <c r="F35" s="60">
        <v>0</v>
      </c>
      <c r="G35" s="60">
        <f t="shared" si="2"/>
        <v>0</v>
      </c>
    </row>
    <row r="36" spans="1:7" x14ac:dyDescent="0.2">
      <c r="A36" s="26" t="s">
        <v>59</v>
      </c>
      <c r="B36" s="60">
        <v>0</v>
      </c>
      <c r="C36" s="59">
        <v>1200000</v>
      </c>
      <c r="D36" s="60">
        <f t="shared" si="1"/>
        <v>1200000</v>
      </c>
      <c r="E36" s="59">
        <v>0</v>
      </c>
      <c r="F36" s="60">
        <v>0</v>
      </c>
      <c r="G36" s="60">
        <f t="shared" si="2"/>
        <v>1200000</v>
      </c>
    </row>
    <row r="37" spans="1:7" x14ac:dyDescent="0.2">
      <c r="A37" s="26" t="s">
        <v>25</v>
      </c>
      <c r="B37" s="60">
        <v>0</v>
      </c>
      <c r="C37" s="59">
        <v>0</v>
      </c>
      <c r="D37" s="60">
        <f t="shared" si="1"/>
        <v>0</v>
      </c>
      <c r="E37" s="59">
        <v>0</v>
      </c>
      <c r="F37" s="60">
        <v>0</v>
      </c>
      <c r="G37" s="60">
        <f t="shared" si="2"/>
        <v>0</v>
      </c>
    </row>
    <row r="38" spans="1:7" x14ac:dyDescent="0.2">
      <c r="A38" s="26" t="s">
        <v>60</v>
      </c>
      <c r="B38" s="60">
        <v>0</v>
      </c>
      <c r="C38" s="59">
        <v>0</v>
      </c>
      <c r="D38" s="60">
        <f t="shared" si="1"/>
        <v>0</v>
      </c>
      <c r="E38" s="59">
        <v>0</v>
      </c>
      <c r="F38" s="60">
        <v>0</v>
      </c>
      <c r="G38" s="60">
        <f t="shared" si="2"/>
        <v>0</v>
      </c>
    </row>
    <row r="39" spans="1:7" x14ac:dyDescent="0.2">
      <c r="A39" s="26" t="s">
        <v>61</v>
      </c>
      <c r="B39" s="60">
        <v>0</v>
      </c>
      <c r="C39" s="59">
        <v>0</v>
      </c>
      <c r="D39" s="60">
        <f t="shared" si="1"/>
        <v>0</v>
      </c>
      <c r="E39" s="59">
        <v>0</v>
      </c>
      <c r="F39" s="60">
        <v>0</v>
      </c>
      <c r="G39" s="60">
        <f t="shared" si="2"/>
        <v>0</v>
      </c>
    </row>
    <row r="40" spans="1:7" x14ac:dyDescent="0.2">
      <c r="A40" s="26" t="s">
        <v>62</v>
      </c>
      <c r="B40" s="60">
        <v>0</v>
      </c>
      <c r="C40" s="59">
        <v>0</v>
      </c>
      <c r="D40" s="60">
        <f t="shared" si="1"/>
        <v>0</v>
      </c>
      <c r="E40" s="59">
        <v>0</v>
      </c>
      <c r="F40" s="60">
        <v>0</v>
      </c>
      <c r="G40" s="60">
        <f t="shared" si="2"/>
        <v>0</v>
      </c>
    </row>
    <row r="41" spans="1:7" x14ac:dyDescent="0.2">
      <c r="A41" s="26" t="s">
        <v>63</v>
      </c>
      <c r="B41" s="60">
        <v>0</v>
      </c>
      <c r="C41" s="59">
        <v>0</v>
      </c>
      <c r="D41" s="60">
        <f t="shared" si="1"/>
        <v>0</v>
      </c>
      <c r="E41" s="59">
        <v>0</v>
      </c>
      <c r="F41" s="60">
        <v>0</v>
      </c>
      <c r="G41" s="60">
        <f t="shared" si="2"/>
        <v>0</v>
      </c>
    </row>
    <row r="42" spans="1:7" x14ac:dyDescent="0.2">
      <c r="A42" s="29" t="s">
        <v>64</v>
      </c>
      <c r="B42" s="64">
        <f>SUM(B43:B51)</f>
        <v>0</v>
      </c>
      <c r="C42" s="66">
        <f t="shared" ref="C42:G42" si="6">SUM(C43:C51)</f>
        <v>568480</v>
      </c>
      <c r="D42" s="64">
        <f t="shared" si="6"/>
        <v>568480</v>
      </c>
      <c r="E42" s="68">
        <f t="shared" si="6"/>
        <v>3208.56</v>
      </c>
      <c r="F42" s="64">
        <f t="shared" si="6"/>
        <v>3208.56</v>
      </c>
      <c r="G42" s="64">
        <f t="shared" si="6"/>
        <v>565271.43999999994</v>
      </c>
    </row>
    <row r="43" spans="1:7" x14ac:dyDescent="0.2">
      <c r="A43" s="26" t="s">
        <v>65</v>
      </c>
      <c r="B43" s="60">
        <v>0</v>
      </c>
      <c r="C43" s="59">
        <v>538480</v>
      </c>
      <c r="D43" s="60">
        <f t="shared" si="1"/>
        <v>538480</v>
      </c>
      <c r="E43" s="59">
        <v>0</v>
      </c>
      <c r="F43" s="60">
        <v>0</v>
      </c>
      <c r="G43" s="60">
        <f t="shared" si="2"/>
        <v>538480</v>
      </c>
    </row>
    <row r="44" spans="1:7" x14ac:dyDescent="0.2">
      <c r="A44" s="26" t="s">
        <v>66</v>
      </c>
      <c r="B44" s="60">
        <v>0</v>
      </c>
      <c r="C44" s="59">
        <v>30000</v>
      </c>
      <c r="D44" s="60">
        <f t="shared" si="1"/>
        <v>30000</v>
      </c>
      <c r="E44" s="59">
        <v>3208.56</v>
      </c>
      <c r="F44" s="60">
        <v>3208.56</v>
      </c>
      <c r="G44" s="60">
        <f t="shared" si="2"/>
        <v>26791.439999999999</v>
      </c>
    </row>
    <row r="45" spans="1:7" x14ac:dyDescent="0.2">
      <c r="A45" s="26" t="s">
        <v>67</v>
      </c>
      <c r="B45" s="60">
        <v>0</v>
      </c>
      <c r="C45" s="59">
        <v>0</v>
      </c>
      <c r="D45" s="60">
        <f t="shared" si="1"/>
        <v>0</v>
      </c>
      <c r="E45" s="59">
        <v>0</v>
      </c>
      <c r="F45" s="60">
        <v>0</v>
      </c>
      <c r="G45" s="60">
        <f t="shared" si="2"/>
        <v>0</v>
      </c>
    </row>
    <row r="46" spans="1:7" x14ac:dyDescent="0.2">
      <c r="A46" s="26" t="s">
        <v>68</v>
      </c>
      <c r="B46" s="60">
        <v>0</v>
      </c>
      <c r="C46" s="59">
        <v>0</v>
      </c>
      <c r="D46" s="60">
        <f t="shared" si="1"/>
        <v>0</v>
      </c>
      <c r="E46" s="59">
        <v>0</v>
      </c>
      <c r="F46" s="60">
        <v>0</v>
      </c>
      <c r="G46" s="60">
        <f t="shared" si="2"/>
        <v>0</v>
      </c>
    </row>
    <row r="47" spans="1:7" x14ac:dyDescent="0.2">
      <c r="A47" s="26" t="s">
        <v>69</v>
      </c>
      <c r="B47" s="60">
        <v>0</v>
      </c>
      <c r="C47" s="59">
        <v>0</v>
      </c>
      <c r="D47" s="60">
        <f t="shared" si="1"/>
        <v>0</v>
      </c>
      <c r="E47" s="59">
        <v>0</v>
      </c>
      <c r="F47" s="60">
        <v>0</v>
      </c>
      <c r="G47" s="60">
        <f t="shared" si="2"/>
        <v>0</v>
      </c>
    </row>
    <row r="48" spans="1:7" x14ac:dyDescent="0.2">
      <c r="A48" s="26" t="s">
        <v>70</v>
      </c>
      <c r="B48" s="60">
        <v>0</v>
      </c>
      <c r="C48" s="59">
        <v>0</v>
      </c>
      <c r="D48" s="60">
        <f t="shared" si="1"/>
        <v>0</v>
      </c>
      <c r="E48" s="59">
        <v>0</v>
      </c>
      <c r="F48" s="60">
        <v>0</v>
      </c>
      <c r="G48" s="60">
        <f t="shared" si="2"/>
        <v>0</v>
      </c>
    </row>
    <row r="49" spans="1:7" x14ac:dyDescent="0.2">
      <c r="A49" s="26" t="s">
        <v>71</v>
      </c>
      <c r="B49" s="60">
        <v>0</v>
      </c>
      <c r="C49" s="59">
        <v>0</v>
      </c>
      <c r="D49" s="60">
        <f t="shared" si="1"/>
        <v>0</v>
      </c>
      <c r="E49" s="59">
        <v>0</v>
      </c>
      <c r="F49" s="60">
        <v>0</v>
      </c>
      <c r="G49" s="60">
        <f t="shared" si="2"/>
        <v>0</v>
      </c>
    </row>
    <row r="50" spans="1:7" x14ac:dyDescent="0.2">
      <c r="A50" s="26" t="s">
        <v>72</v>
      </c>
      <c r="B50" s="60">
        <v>0</v>
      </c>
      <c r="C50" s="59">
        <v>0</v>
      </c>
      <c r="D50" s="60">
        <f t="shared" si="1"/>
        <v>0</v>
      </c>
      <c r="E50" s="59">
        <v>0</v>
      </c>
      <c r="F50" s="60">
        <v>0</v>
      </c>
      <c r="G50" s="60">
        <f t="shared" si="2"/>
        <v>0</v>
      </c>
    </row>
    <row r="51" spans="1:7" x14ac:dyDescent="0.2">
      <c r="A51" s="26" t="s">
        <v>73</v>
      </c>
      <c r="B51" s="60">
        <v>0</v>
      </c>
      <c r="C51" s="59">
        <v>0</v>
      </c>
      <c r="D51" s="60">
        <f t="shared" si="1"/>
        <v>0</v>
      </c>
      <c r="E51" s="59">
        <v>0</v>
      </c>
      <c r="F51" s="60">
        <v>0</v>
      </c>
      <c r="G51" s="60">
        <f t="shared" si="2"/>
        <v>0</v>
      </c>
    </row>
    <row r="52" spans="1:7" x14ac:dyDescent="0.2">
      <c r="A52" s="29" t="s">
        <v>74</v>
      </c>
      <c r="B52" s="64">
        <f>SUM(B53:B55)</f>
        <v>0</v>
      </c>
      <c r="C52" s="66">
        <f t="shared" ref="C52:G52" si="7">SUM(C53:C55)</f>
        <v>0</v>
      </c>
      <c r="D52" s="64">
        <f t="shared" si="7"/>
        <v>0</v>
      </c>
      <c r="E52" s="68">
        <f t="shared" si="7"/>
        <v>0</v>
      </c>
      <c r="F52" s="64">
        <f t="shared" si="7"/>
        <v>0</v>
      </c>
      <c r="G52" s="64">
        <f t="shared" si="7"/>
        <v>0</v>
      </c>
    </row>
    <row r="53" spans="1:7" x14ac:dyDescent="0.2">
      <c r="A53" s="26" t="s">
        <v>75</v>
      </c>
      <c r="B53" s="60">
        <v>0</v>
      </c>
      <c r="C53" s="59">
        <v>0</v>
      </c>
      <c r="D53" s="60">
        <f t="shared" si="1"/>
        <v>0</v>
      </c>
      <c r="E53" s="59">
        <v>0</v>
      </c>
      <c r="F53" s="60">
        <v>0</v>
      </c>
      <c r="G53" s="60">
        <f t="shared" si="2"/>
        <v>0</v>
      </c>
    </row>
    <row r="54" spans="1:7" x14ac:dyDescent="0.2">
      <c r="A54" s="26" t="s">
        <v>76</v>
      </c>
      <c r="B54" s="60">
        <v>0</v>
      </c>
      <c r="C54" s="59">
        <v>0</v>
      </c>
      <c r="D54" s="60">
        <f t="shared" si="1"/>
        <v>0</v>
      </c>
      <c r="E54" s="59">
        <v>0</v>
      </c>
      <c r="F54" s="60">
        <v>0</v>
      </c>
      <c r="G54" s="60">
        <f t="shared" si="2"/>
        <v>0</v>
      </c>
    </row>
    <row r="55" spans="1:7" x14ac:dyDescent="0.2">
      <c r="A55" s="26" t="s">
        <v>77</v>
      </c>
      <c r="B55" s="60">
        <v>0</v>
      </c>
      <c r="C55" s="59">
        <v>0</v>
      </c>
      <c r="D55" s="60">
        <f t="shared" si="1"/>
        <v>0</v>
      </c>
      <c r="E55" s="59">
        <v>0</v>
      </c>
      <c r="F55" s="60">
        <v>0</v>
      </c>
      <c r="G55" s="60">
        <f t="shared" si="2"/>
        <v>0</v>
      </c>
    </row>
    <row r="56" spans="1:7" x14ac:dyDescent="0.2">
      <c r="A56" s="29" t="s">
        <v>78</v>
      </c>
      <c r="B56" s="64">
        <f>SUM(B57:B63)</f>
        <v>0</v>
      </c>
      <c r="C56" s="66">
        <f t="shared" ref="C56:G56" si="8">SUM(C57:C63)</f>
        <v>0</v>
      </c>
      <c r="D56" s="64">
        <f t="shared" si="8"/>
        <v>0</v>
      </c>
      <c r="E56" s="68">
        <f t="shared" si="8"/>
        <v>0</v>
      </c>
      <c r="F56" s="64">
        <f t="shared" si="8"/>
        <v>0</v>
      </c>
      <c r="G56" s="64">
        <f t="shared" si="8"/>
        <v>0</v>
      </c>
    </row>
    <row r="57" spans="1:7" x14ac:dyDescent="0.2">
      <c r="A57" s="26" t="s">
        <v>79</v>
      </c>
      <c r="B57" s="60">
        <v>0</v>
      </c>
      <c r="C57" s="59">
        <v>0</v>
      </c>
      <c r="D57" s="60">
        <f t="shared" si="1"/>
        <v>0</v>
      </c>
      <c r="E57" s="59">
        <v>0</v>
      </c>
      <c r="F57" s="60">
        <v>0</v>
      </c>
      <c r="G57" s="60">
        <f t="shared" si="2"/>
        <v>0</v>
      </c>
    </row>
    <row r="58" spans="1:7" x14ac:dyDescent="0.2">
      <c r="A58" s="26" t="s">
        <v>80</v>
      </c>
      <c r="B58" s="60">
        <v>0</v>
      </c>
      <c r="C58" s="59">
        <v>0</v>
      </c>
      <c r="D58" s="60">
        <f t="shared" si="1"/>
        <v>0</v>
      </c>
      <c r="E58" s="59">
        <v>0</v>
      </c>
      <c r="F58" s="60">
        <v>0</v>
      </c>
      <c r="G58" s="60">
        <f t="shared" si="2"/>
        <v>0</v>
      </c>
    </row>
    <row r="59" spans="1:7" x14ac:dyDescent="0.2">
      <c r="A59" s="26" t="s">
        <v>81</v>
      </c>
      <c r="B59" s="60">
        <v>0</v>
      </c>
      <c r="C59" s="59">
        <v>0</v>
      </c>
      <c r="D59" s="60">
        <f t="shared" si="1"/>
        <v>0</v>
      </c>
      <c r="E59" s="59">
        <v>0</v>
      </c>
      <c r="F59" s="60">
        <v>0</v>
      </c>
      <c r="G59" s="60">
        <f t="shared" si="2"/>
        <v>0</v>
      </c>
    </row>
    <row r="60" spans="1:7" x14ac:dyDescent="0.2">
      <c r="A60" s="26" t="s">
        <v>82</v>
      </c>
      <c r="B60" s="60">
        <v>0</v>
      </c>
      <c r="C60" s="59">
        <v>0</v>
      </c>
      <c r="D60" s="60">
        <f t="shared" si="1"/>
        <v>0</v>
      </c>
      <c r="E60" s="59">
        <v>0</v>
      </c>
      <c r="F60" s="60">
        <v>0</v>
      </c>
      <c r="G60" s="60">
        <f t="shared" si="2"/>
        <v>0</v>
      </c>
    </row>
    <row r="61" spans="1:7" x14ac:dyDescent="0.2">
      <c r="A61" s="26" t="s">
        <v>83</v>
      </c>
      <c r="B61" s="60">
        <v>0</v>
      </c>
      <c r="C61" s="59">
        <v>0</v>
      </c>
      <c r="D61" s="60">
        <f t="shared" si="1"/>
        <v>0</v>
      </c>
      <c r="E61" s="59">
        <v>0</v>
      </c>
      <c r="F61" s="60">
        <v>0</v>
      </c>
      <c r="G61" s="60">
        <f t="shared" si="2"/>
        <v>0</v>
      </c>
    </row>
    <row r="62" spans="1:7" x14ac:dyDescent="0.2">
      <c r="A62" s="26" t="s">
        <v>84</v>
      </c>
      <c r="B62" s="60">
        <v>0</v>
      </c>
      <c r="C62" s="59">
        <v>0</v>
      </c>
      <c r="D62" s="60">
        <f t="shared" si="1"/>
        <v>0</v>
      </c>
      <c r="E62" s="59">
        <v>0</v>
      </c>
      <c r="F62" s="60">
        <v>0</v>
      </c>
      <c r="G62" s="60">
        <f t="shared" si="2"/>
        <v>0</v>
      </c>
    </row>
    <row r="63" spans="1:7" x14ac:dyDescent="0.2">
      <c r="A63" s="26" t="s">
        <v>85</v>
      </c>
      <c r="B63" s="60">
        <v>0</v>
      </c>
      <c r="C63" s="59">
        <v>0</v>
      </c>
      <c r="D63" s="60">
        <f t="shared" si="1"/>
        <v>0</v>
      </c>
      <c r="E63" s="59">
        <v>0</v>
      </c>
      <c r="F63" s="60">
        <v>0</v>
      </c>
      <c r="G63" s="60">
        <f t="shared" si="2"/>
        <v>0</v>
      </c>
    </row>
    <row r="64" spans="1:7" x14ac:dyDescent="0.2">
      <c r="A64" s="29" t="s">
        <v>86</v>
      </c>
      <c r="B64" s="64">
        <f>SUM(B65:B67)</f>
        <v>0</v>
      </c>
      <c r="C64" s="66">
        <f t="shared" ref="C64:G64" si="9">SUM(C65:C67)</f>
        <v>0</v>
      </c>
      <c r="D64" s="64">
        <f t="shared" si="9"/>
        <v>0</v>
      </c>
      <c r="E64" s="68">
        <f t="shared" si="9"/>
        <v>0</v>
      </c>
      <c r="F64" s="64">
        <f t="shared" si="9"/>
        <v>0</v>
      </c>
      <c r="G64" s="64">
        <f t="shared" si="9"/>
        <v>0</v>
      </c>
    </row>
    <row r="65" spans="1:7" x14ac:dyDescent="0.2">
      <c r="A65" s="26" t="s">
        <v>26</v>
      </c>
      <c r="B65" s="60">
        <v>0</v>
      </c>
      <c r="C65" s="59">
        <v>0</v>
      </c>
      <c r="D65" s="60">
        <f t="shared" si="1"/>
        <v>0</v>
      </c>
      <c r="E65" s="59">
        <v>0</v>
      </c>
      <c r="F65" s="60">
        <v>0</v>
      </c>
      <c r="G65" s="60">
        <f t="shared" si="2"/>
        <v>0</v>
      </c>
    </row>
    <row r="66" spans="1:7" x14ac:dyDescent="0.2">
      <c r="A66" s="26" t="s">
        <v>87</v>
      </c>
      <c r="B66" s="60">
        <v>0</v>
      </c>
      <c r="C66" s="59">
        <v>0</v>
      </c>
      <c r="D66" s="60">
        <f t="shared" si="1"/>
        <v>0</v>
      </c>
      <c r="E66" s="59">
        <v>0</v>
      </c>
      <c r="F66" s="60">
        <v>0</v>
      </c>
      <c r="G66" s="60">
        <f t="shared" si="2"/>
        <v>0</v>
      </c>
    </row>
    <row r="67" spans="1:7" x14ac:dyDescent="0.2">
      <c r="A67" s="26" t="s">
        <v>88</v>
      </c>
      <c r="B67" s="60">
        <v>0</v>
      </c>
      <c r="C67" s="59">
        <v>0</v>
      </c>
      <c r="D67" s="60">
        <f t="shared" si="1"/>
        <v>0</v>
      </c>
      <c r="E67" s="59">
        <v>0</v>
      </c>
      <c r="F67" s="60">
        <v>0</v>
      </c>
      <c r="G67" s="60">
        <f t="shared" si="2"/>
        <v>0</v>
      </c>
    </row>
    <row r="68" spans="1:7" x14ac:dyDescent="0.2">
      <c r="A68" s="29" t="s">
        <v>89</v>
      </c>
      <c r="B68" s="64">
        <f>SUM(B69:B75)</f>
        <v>0</v>
      </c>
      <c r="C68" s="66">
        <f t="shared" ref="C68:G68" si="10">SUM(C69:C75)</f>
        <v>0</v>
      </c>
      <c r="D68" s="64">
        <f t="shared" si="10"/>
        <v>0</v>
      </c>
      <c r="E68" s="68">
        <f t="shared" si="10"/>
        <v>0</v>
      </c>
      <c r="F68" s="64">
        <f t="shared" si="10"/>
        <v>0</v>
      </c>
      <c r="G68" s="64">
        <f t="shared" si="10"/>
        <v>0</v>
      </c>
    </row>
    <row r="69" spans="1:7" x14ac:dyDescent="0.2">
      <c r="A69" s="26" t="s">
        <v>90</v>
      </c>
      <c r="B69" s="60">
        <v>0</v>
      </c>
      <c r="C69" s="59">
        <v>0</v>
      </c>
      <c r="D69" s="60">
        <f t="shared" si="1"/>
        <v>0</v>
      </c>
      <c r="E69" s="59">
        <v>0</v>
      </c>
      <c r="F69" s="60">
        <v>0</v>
      </c>
      <c r="G69" s="60">
        <f t="shared" si="2"/>
        <v>0</v>
      </c>
    </row>
    <row r="70" spans="1:7" x14ac:dyDescent="0.2">
      <c r="A70" s="26" t="s">
        <v>91</v>
      </c>
      <c r="B70" s="60">
        <v>0</v>
      </c>
      <c r="C70" s="59">
        <v>0</v>
      </c>
      <c r="D70" s="60">
        <f t="shared" ref="D70:D75" si="11">+B70+C70</f>
        <v>0</v>
      </c>
      <c r="E70" s="59">
        <v>0</v>
      </c>
      <c r="F70" s="60">
        <v>0</v>
      </c>
      <c r="G70" s="60">
        <f t="shared" ref="G70:G75" si="12">+D70-E70</f>
        <v>0</v>
      </c>
    </row>
    <row r="71" spans="1:7" x14ac:dyDescent="0.2">
      <c r="A71" s="26" t="s">
        <v>92</v>
      </c>
      <c r="B71" s="60">
        <v>0</v>
      </c>
      <c r="C71" s="59">
        <v>0</v>
      </c>
      <c r="D71" s="60">
        <f t="shared" si="11"/>
        <v>0</v>
      </c>
      <c r="E71" s="59">
        <v>0</v>
      </c>
      <c r="F71" s="60">
        <v>0</v>
      </c>
      <c r="G71" s="60">
        <f t="shared" si="12"/>
        <v>0</v>
      </c>
    </row>
    <row r="72" spans="1:7" x14ac:dyDescent="0.2">
      <c r="A72" s="26" t="s">
        <v>93</v>
      </c>
      <c r="B72" s="60">
        <v>0</v>
      </c>
      <c r="C72" s="59">
        <v>0</v>
      </c>
      <c r="D72" s="60">
        <f t="shared" si="11"/>
        <v>0</v>
      </c>
      <c r="E72" s="59">
        <v>0</v>
      </c>
      <c r="F72" s="60">
        <v>0</v>
      </c>
      <c r="G72" s="60">
        <f t="shared" si="12"/>
        <v>0</v>
      </c>
    </row>
    <row r="73" spans="1:7" x14ac:dyDescent="0.2">
      <c r="A73" s="26" t="s">
        <v>94</v>
      </c>
      <c r="B73" s="60">
        <v>0</v>
      </c>
      <c r="C73" s="59">
        <v>0</v>
      </c>
      <c r="D73" s="60">
        <f t="shared" si="11"/>
        <v>0</v>
      </c>
      <c r="E73" s="59">
        <v>0</v>
      </c>
      <c r="F73" s="60">
        <v>0</v>
      </c>
      <c r="G73" s="60">
        <f t="shared" si="12"/>
        <v>0</v>
      </c>
    </row>
    <row r="74" spans="1:7" x14ac:dyDescent="0.2">
      <c r="A74" s="26" t="s">
        <v>95</v>
      </c>
      <c r="B74" s="60">
        <v>0</v>
      </c>
      <c r="C74" s="59">
        <v>0</v>
      </c>
      <c r="D74" s="60">
        <f t="shared" si="11"/>
        <v>0</v>
      </c>
      <c r="E74" s="59">
        <v>0</v>
      </c>
      <c r="F74" s="60">
        <v>0</v>
      </c>
      <c r="G74" s="60">
        <f t="shared" si="12"/>
        <v>0</v>
      </c>
    </row>
    <row r="75" spans="1:7" x14ac:dyDescent="0.2">
      <c r="A75" s="27" t="s">
        <v>96</v>
      </c>
      <c r="B75" s="60">
        <v>0</v>
      </c>
      <c r="C75" s="59">
        <v>0</v>
      </c>
      <c r="D75" s="60">
        <f t="shared" si="11"/>
        <v>0</v>
      </c>
      <c r="E75" s="59">
        <v>0</v>
      </c>
      <c r="F75" s="60">
        <v>0</v>
      </c>
      <c r="G75" s="60">
        <f t="shared" si="12"/>
        <v>0</v>
      </c>
    </row>
    <row r="76" spans="1:7" x14ac:dyDescent="0.2">
      <c r="A76" s="28" t="s">
        <v>8</v>
      </c>
      <c r="B76" s="8">
        <f>+B4+B12+B22+B32+B42+B52+B56+B64+B68</f>
        <v>100677572</v>
      </c>
      <c r="C76" s="8">
        <f t="shared" ref="C76:G76" si="13">+C4+C12+C22+C32+C42+C52+C56+C64+C68</f>
        <v>20862503</v>
      </c>
      <c r="D76" s="8">
        <f t="shared" si="13"/>
        <v>121540075</v>
      </c>
      <c r="E76" s="8">
        <f t="shared" si="13"/>
        <v>17249933.949999999</v>
      </c>
      <c r="F76" s="8">
        <f t="shared" si="13"/>
        <v>15823806.600000003</v>
      </c>
      <c r="G76" s="8">
        <f t="shared" si="13"/>
        <v>104290141.05000001</v>
      </c>
    </row>
    <row r="78" spans="1:7" ht="12.75" x14ac:dyDescent="0.2">
      <c r="A78" s="76" t="s">
        <v>141</v>
      </c>
      <c r="B78" s="77"/>
      <c r="C78" s="77"/>
    </row>
    <row r="79" spans="1:7" x14ac:dyDescent="0.2">
      <c r="A79" s="77"/>
      <c r="B79" s="77"/>
      <c r="C79" s="77"/>
    </row>
    <row r="80" spans="1:7" x14ac:dyDescent="0.2">
      <c r="A80" s="77"/>
      <c r="B80" s="77"/>
      <c r="C80" s="77"/>
    </row>
    <row r="81" spans="1:3" x14ac:dyDescent="0.2">
      <c r="A81" s="78"/>
      <c r="B81" s="79"/>
      <c r="C81" s="79"/>
    </row>
    <row r="82" spans="1:3" x14ac:dyDescent="0.2">
      <c r="A82" s="79"/>
      <c r="B82" s="79"/>
      <c r="C82" s="79"/>
    </row>
    <row r="83" spans="1:3" x14ac:dyDescent="0.2">
      <c r="A83" s="79"/>
      <c r="B83" s="79"/>
      <c r="C83" s="79"/>
    </row>
    <row r="84" spans="1:3" x14ac:dyDescent="0.2">
      <c r="A84" s="79"/>
      <c r="B84" s="79"/>
      <c r="C84" s="79"/>
    </row>
    <row r="85" spans="1:3" x14ac:dyDescent="0.2">
      <c r="A85" s="79"/>
      <c r="B85" s="79"/>
      <c r="C85" s="79"/>
    </row>
    <row r="86" spans="1:3" x14ac:dyDescent="0.2">
      <c r="A86" s="79"/>
      <c r="B86" s="79"/>
      <c r="C86" s="79"/>
    </row>
    <row r="87" spans="1:3" ht="48" customHeight="1" x14ac:dyDescent="0.2">
      <c r="A87" s="78" t="s">
        <v>142</v>
      </c>
      <c r="B87" s="83" t="s">
        <v>143</v>
      </c>
      <c r="C87" s="83"/>
    </row>
  </sheetData>
  <sheetProtection formatCells="0" formatColumns="0" formatRows="0" autoFilter="0"/>
  <mergeCells count="3">
    <mergeCell ref="A1:G1"/>
    <mergeCell ref="G2:G3"/>
    <mergeCell ref="B87:C87"/>
  </mergeCells>
  <printOptions horizontalCentered="1"/>
  <pageMargins left="0.70866141732283472" right="0.70866141732283472" top="0.74803149606299213" bottom="0.74803149606299213" header="0.31496062992125984" footer="0.31496062992125984"/>
  <pageSetup scale="65" orientation="portrait" r:id="rId1"/>
  <ignoredErrors>
    <ignoredError sqref="B4:G11 B12:C75 B76:G76" unlockedFormula="1"/>
    <ignoredError sqref="D12:G75"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9"/>
  <sheetViews>
    <sheetView showGridLines="0" topLeftCell="A14" zoomScaleNormal="100" workbookViewId="0">
      <selection sqref="A1:G52"/>
    </sheetView>
  </sheetViews>
  <sheetFormatPr baseColWidth="10" defaultColWidth="12" defaultRowHeight="11.25" x14ac:dyDescent="0.2"/>
  <cols>
    <col min="1" max="1" width="65.83203125" style="39" customWidth="1"/>
    <col min="2" max="7" width="18.33203125" style="39" customWidth="1"/>
    <col min="8" max="16384" width="12" style="39"/>
  </cols>
  <sheetData>
    <row r="1" spans="1:7" ht="54.95" customHeight="1" x14ac:dyDescent="0.2">
      <c r="A1" s="86" t="s">
        <v>140</v>
      </c>
      <c r="B1" s="87"/>
      <c r="C1" s="87"/>
      <c r="D1" s="87"/>
      <c r="E1" s="87"/>
      <c r="F1" s="87"/>
      <c r="G1" s="88"/>
    </row>
    <row r="2" spans="1:7" x14ac:dyDescent="0.2">
      <c r="A2" s="36"/>
      <c r="B2" s="16" t="s">
        <v>0</v>
      </c>
      <c r="C2" s="17"/>
      <c r="D2" s="17"/>
      <c r="E2" s="17"/>
      <c r="F2" s="18"/>
      <c r="G2" s="84" t="s">
        <v>1</v>
      </c>
    </row>
    <row r="3" spans="1:7" ht="24.95" customHeight="1" x14ac:dyDescent="0.2">
      <c r="A3" s="37" t="s">
        <v>2</v>
      </c>
      <c r="B3" s="3" t="s">
        <v>3</v>
      </c>
      <c r="C3" s="3" t="s">
        <v>4</v>
      </c>
      <c r="D3" s="3" t="s">
        <v>5</v>
      </c>
      <c r="E3" s="3" t="s">
        <v>6</v>
      </c>
      <c r="F3" s="3" t="s">
        <v>7</v>
      </c>
      <c r="G3" s="85"/>
    </row>
    <row r="4" spans="1:7" x14ac:dyDescent="0.2">
      <c r="A4" s="40"/>
      <c r="B4" s="69"/>
      <c r="C4" s="73"/>
      <c r="D4" s="69"/>
      <c r="E4" s="69"/>
      <c r="F4" s="73"/>
      <c r="G4" s="69"/>
    </row>
    <row r="5" spans="1:7" x14ac:dyDescent="0.2">
      <c r="A5" s="38" t="s">
        <v>97</v>
      </c>
      <c r="B5" s="70">
        <f>SUM(B6:B13)</f>
        <v>0</v>
      </c>
      <c r="C5" s="70">
        <f t="shared" ref="C5:G5" si="0">SUM(C6:C13)</f>
        <v>0</v>
      </c>
      <c r="D5" s="70">
        <f t="shared" si="0"/>
        <v>0</v>
      </c>
      <c r="E5" s="70">
        <f t="shared" si="0"/>
        <v>0</v>
      </c>
      <c r="F5" s="70">
        <f t="shared" si="0"/>
        <v>0</v>
      </c>
      <c r="G5" s="70">
        <f t="shared" si="0"/>
        <v>0</v>
      </c>
    </row>
    <row r="6" spans="1:7" x14ac:dyDescent="0.2">
      <c r="A6" s="41" t="s">
        <v>98</v>
      </c>
      <c r="B6" s="60">
        <v>0</v>
      </c>
      <c r="C6" s="59">
        <v>0</v>
      </c>
      <c r="D6" s="71">
        <f>+B6+C6</f>
        <v>0</v>
      </c>
      <c r="E6" s="60">
        <v>0</v>
      </c>
      <c r="F6" s="59">
        <v>0</v>
      </c>
      <c r="G6" s="71">
        <f>+D6-E6</f>
        <v>0</v>
      </c>
    </row>
    <row r="7" spans="1:7" x14ac:dyDescent="0.2">
      <c r="A7" s="41" t="s">
        <v>99</v>
      </c>
      <c r="B7" s="60">
        <v>0</v>
      </c>
      <c r="C7" s="59">
        <v>0</v>
      </c>
      <c r="D7" s="71">
        <f t="shared" ref="D7:D13" si="1">+B7+C7</f>
        <v>0</v>
      </c>
      <c r="E7" s="60">
        <v>0</v>
      </c>
      <c r="F7" s="59">
        <v>0</v>
      </c>
      <c r="G7" s="71">
        <f t="shared" ref="G7:G13" si="2">+D7-E7</f>
        <v>0</v>
      </c>
    </row>
    <row r="8" spans="1:7" x14ac:dyDescent="0.2">
      <c r="A8" s="41" t="s">
        <v>100</v>
      </c>
      <c r="B8" s="60">
        <v>0</v>
      </c>
      <c r="C8" s="59">
        <v>0</v>
      </c>
      <c r="D8" s="71">
        <f t="shared" si="1"/>
        <v>0</v>
      </c>
      <c r="E8" s="60">
        <v>0</v>
      </c>
      <c r="F8" s="59">
        <v>0</v>
      </c>
      <c r="G8" s="71">
        <f t="shared" si="2"/>
        <v>0</v>
      </c>
    </row>
    <row r="9" spans="1:7" x14ac:dyDescent="0.2">
      <c r="A9" s="41" t="s">
        <v>101</v>
      </c>
      <c r="B9" s="60">
        <v>0</v>
      </c>
      <c r="C9" s="59">
        <v>0</v>
      </c>
      <c r="D9" s="71">
        <f t="shared" si="1"/>
        <v>0</v>
      </c>
      <c r="E9" s="60">
        <v>0</v>
      </c>
      <c r="F9" s="59">
        <v>0</v>
      </c>
      <c r="G9" s="71">
        <f t="shared" si="2"/>
        <v>0</v>
      </c>
    </row>
    <row r="10" spans="1:7" x14ac:dyDescent="0.2">
      <c r="A10" s="41" t="s">
        <v>102</v>
      </c>
      <c r="B10" s="60">
        <v>0</v>
      </c>
      <c r="C10" s="59">
        <v>0</v>
      </c>
      <c r="D10" s="71">
        <f t="shared" si="1"/>
        <v>0</v>
      </c>
      <c r="E10" s="60">
        <v>0</v>
      </c>
      <c r="F10" s="59">
        <v>0</v>
      </c>
      <c r="G10" s="71">
        <f t="shared" si="2"/>
        <v>0</v>
      </c>
    </row>
    <row r="11" spans="1:7" x14ac:dyDescent="0.2">
      <c r="A11" s="41" t="s">
        <v>103</v>
      </c>
      <c r="B11" s="60">
        <v>0</v>
      </c>
      <c r="C11" s="59">
        <v>0</v>
      </c>
      <c r="D11" s="71">
        <f t="shared" si="1"/>
        <v>0</v>
      </c>
      <c r="E11" s="60">
        <v>0</v>
      </c>
      <c r="F11" s="59">
        <v>0</v>
      </c>
      <c r="G11" s="71">
        <f t="shared" si="2"/>
        <v>0</v>
      </c>
    </row>
    <row r="12" spans="1:7" x14ac:dyDescent="0.2">
      <c r="A12" s="41" t="s">
        <v>104</v>
      </c>
      <c r="B12" s="60">
        <v>0</v>
      </c>
      <c r="C12" s="59">
        <v>0</v>
      </c>
      <c r="D12" s="71">
        <f t="shared" si="1"/>
        <v>0</v>
      </c>
      <c r="E12" s="60">
        <v>0</v>
      </c>
      <c r="F12" s="59">
        <v>0</v>
      </c>
      <c r="G12" s="71">
        <f t="shared" si="2"/>
        <v>0</v>
      </c>
    </row>
    <row r="13" spans="1:7" x14ac:dyDescent="0.2">
      <c r="A13" s="41" t="s">
        <v>54</v>
      </c>
      <c r="B13" s="60">
        <v>0</v>
      </c>
      <c r="C13" s="59">
        <v>0</v>
      </c>
      <c r="D13" s="71">
        <f t="shared" si="1"/>
        <v>0</v>
      </c>
      <c r="E13" s="60">
        <v>0</v>
      </c>
      <c r="F13" s="59">
        <v>0</v>
      </c>
      <c r="G13" s="71">
        <f t="shared" si="2"/>
        <v>0</v>
      </c>
    </row>
    <row r="14" spans="1:7" x14ac:dyDescent="0.2">
      <c r="A14" s="42"/>
      <c r="B14" s="72"/>
      <c r="C14" s="74"/>
      <c r="D14" s="72"/>
      <c r="E14" s="72"/>
      <c r="F14" s="74"/>
      <c r="G14" s="72"/>
    </row>
    <row r="15" spans="1:7" x14ac:dyDescent="0.2">
      <c r="A15" s="38" t="s">
        <v>105</v>
      </c>
      <c r="B15" s="70">
        <f>SUM(B16:B22)</f>
        <v>100677572</v>
      </c>
      <c r="C15" s="70">
        <f t="shared" ref="C15:G15" si="3">SUM(C16:C22)</f>
        <v>20862503</v>
      </c>
      <c r="D15" s="70">
        <f t="shared" si="3"/>
        <v>121540075</v>
      </c>
      <c r="E15" s="70">
        <f t="shared" si="3"/>
        <v>17249933.949999999</v>
      </c>
      <c r="F15" s="70">
        <f t="shared" si="3"/>
        <v>15823806.6</v>
      </c>
      <c r="G15" s="70">
        <f t="shared" si="3"/>
        <v>104290141.05</v>
      </c>
    </row>
    <row r="16" spans="1:7" x14ac:dyDescent="0.2">
      <c r="A16" s="41" t="s">
        <v>106</v>
      </c>
      <c r="B16" s="60">
        <v>0</v>
      </c>
      <c r="C16" s="59">
        <v>0</v>
      </c>
      <c r="D16" s="71">
        <f t="shared" ref="D16:D22" si="4">+B16+C16</f>
        <v>0</v>
      </c>
      <c r="E16" s="60">
        <v>0</v>
      </c>
      <c r="F16" s="59">
        <v>0</v>
      </c>
      <c r="G16" s="71">
        <f t="shared" ref="G16:G22" si="5">+D16-E16</f>
        <v>0</v>
      </c>
    </row>
    <row r="17" spans="1:7" x14ac:dyDescent="0.2">
      <c r="A17" s="41" t="s">
        <v>107</v>
      </c>
      <c r="B17" s="60">
        <v>0</v>
      </c>
      <c r="C17" s="59">
        <v>0</v>
      </c>
      <c r="D17" s="71">
        <f t="shared" si="4"/>
        <v>0</v>
      </c>
      <c r="E17" s="60">
        <v>0</v>
      </c>
      <c r="F17" s="59">
        <v>0</v>
      </c>
      <c r="G17" s="71">
        <f t="shared" si="5"/>
        <v>0</v>
      </c>
    </row>
    <row r="18" spans="1:7" x14ac:dyDescent="0.2">
      <c r="A18" s="41" t="s">
        <v>108</v>
      </c>
      <c r="B18" s="60">
        <v>0</v>
      </c>
      <c r="C18" s="59">
        <v>0</v>
      </c>
      <c r="D18" s="71">
        <f t="shared" si="4"/>
        <v>0</v>
      </c>
      <c r="E18" s="60">
        <v>0</v>
      </c>
      <c r="F18" s="59">
        <v>0</v>
      </c>
      <c r="G18" s="71">
        <f t="shared" si="5"/>
        <v>0</v>
      </c>
    </row>
    <row r="19" spans="1:7" x14ac:dyDescent="0.2">
      <c r="A19" s="41" t="s">
        <v>109</v>
      </c>
      <c r="B19" s="60">
        <v>100677572</v>
      </c>
      <c r="C19" s="59">
        <v>20862503</v>
      </c>
      <c r="D19" s="71">
        <f t="shared" si="4"/>
        <v>121540075</v>
      </c>
      <c r="E19" s="60">
        <v>17249933.949999999</v>
      </c>
      <c r="F19" s="59">
        <v>15823806.6</v>
      </c>
      <c r="G19" s="71">
        <f t="shared" si="5"/>
        <v>104290141.05</v>
      </c>
    </row>
    <row r="20" spans="1:7" x14ac:dyDescent="0.2">
      <c r="A20" s="41" t="s">
        <v>110</v>
      </c>
      <c r="B20" s="60">
        <v>0</v>
      </c>
      <c r="C20" s="59">
        <v>0</v>
      </c>
      <c r="D20" s="71">
        <f t="shared" si="4"/>
        <v>0</v>
      </c>
      <c r="E20" s="60">
        <v>0</v>
      </c>
      <c r="F20" s="59">
        <v>0</v>
      </c>
      <c r="G20" s="71">
        <f t="shared" si="5"/>
        <v>0</v>
      </c>
    </row>
    <row r="21" spans="1:7" x14ac:dyDescent="0.2">
      <c r="A21" s="41" t="s">
        <v>111</v>
      </c>
      <c r="B21" s="60">
        <v>0</v>
      </c>
      <c r="C21" s="59">
        <v>0</v>
      </c>
      <c r="D21" s="71">
        <f t="shared" si="4"/>
        <v>0</v>
      </c>
      <c r="E21" s="60">
        <v>0</v>
      </c>
      <c r="F21" s="59">
        <v>0</v>
      </c>
      <c r="G21" s="71">
        <f t="shared" si="5"/>
        <v>0</v>
      </c>
    </row>
    <row r="22" spans="1:7" x14ac:dyDescent="0.2">
      <c r="A22" s="41" t="s">
        <v>112</v>
      </c>
      <c r="B22" s="60">
        <v>0</v>
      </c>
      <c r="C22" s="59">
        <v>0</v>
      </c>
      <c r="D22" s="71">
        <f t="shared" si="4"/>
        <v>0</v>
      </c>
      <c r="E22" s="60">
        <v>0</v>
      </c>
      <c r="F22" s="59">
        <v>0</v>
      </c>
      <c r="G22" s="71">
        <f t="shared" si="5"/>
        <v>0</v>
      </c>
    </row>
    <row r="23" spans="1:7" x14ac:dyDescent="0.2">
      <c r="A23" s="42"/>
      <c r="B23" s="72"/>
      <c r="C23" s="74"/>
      <c r="D23" s="72"/>
      <c r="E23" s="72"/>
      <c r="F23" s="74"/>
      <c r="G23" s="72"/>
    </row>
    <row r="24" spans="1:7" x14ac:dyDescent="0.2">
      <c r="A24" s="38" t="s">
        <v>113</v>
      </c>
      <c r="B24" s="70">
        <f>SUM(B25:B33)</f>
        <v>0</v>
      </c>
      <c r="C24" s="70">
        <f t="shared" ref="C24:G24" si="6">SUM(C25:C33)</f>
        <v>0</v>
      </c>
      <c r="D24" s="70">
        <f t="shared" si="6"/>
        <v>0</v>
      </c>
      <c r="E24" s="70">
        <f t="shared" si="6"/>
        <v>0</v>
      </c>
      <c r="F24" s="70">
        <f t="shared" si="6"/>
        <v>0</v>
      </c>
      <c r="G24" s="70">
        <f t="shared" si="6"/>
        <v>0</v>
      </c>
    </row>
    <row r="25" spans="1:7" x14ac:dyDescent="0.2">
      <c r="A25" s="41" t="s">
        <v>114</v>
      </c>
      <c r="B25" s="60">
        <v>0</v>
      </c>
      <c r="C25" s="59">
        <v>0</v>
      </c>
      <c r="D25" s="71">
        <f t="shared" ref="D25:D33" si="7">+B25+C25</f>
        <v>0</v>
      </c>
      <c r="E25" s="60">
        <v>0</v>
      </c>
      <c r="F25" s="59">
        <v>0</v>
      </c>
      <c r="G25" s="71">
        <f t="shared" ref="G25:G33" si="8">+D25-E25</f>
        <v>0</v>
      </c>
    </row>
    <row r="26" spans="1:7" x14ac:dyDescent="0.2">
      <c r="A26" s="41" t="s">
        <v>115</v>
      </c>
      <c r="B26" s="60">
        <v>0</v>
      </c>
      <c r="C26" s="59">
        <v>0</v>
      </c>
      <c r="D26" s="71">
        <f t="shared" si="7"/>
        <v>0</v>
      </c>
      <c r="E26" s="60">
        <v>0</v>
      </c>
      <c r="F26" s="59">
        <v>0</v>
      </c>
      <c r="G26" s="71">
        <f t="shared" si="8"/>
        <v>0</v>
      </c>
    </row>
    <row r="27" spans="1:7" x14ac:dyDescent="0.2">
      <c r="A27" s="41" t="s">
        <v>116</v>
      </c>
      <c r="B27" s="60">
        <v>0</v>
      </c>
      <c r="C27" s="59">
        <v>0</v>
      </c>
      <c r="D27" s="71">
        <f t="shared" si="7"/>
        <v>0</v>
      </c>
      <c r="E27" s="60">
        <v>0</v>
      </c>
      <c r="F27" s="59">
        <v>0</v>
      </c>
      <c r="G27" s="71">
        <f t="shared" si="8"/>
        <v>0</v>
      </c>
    </row>
    <row r="28" spans="1:7" x14ac:dyDescent="0.2">
      <c r="A28" s="41" t="s">
        <v>117</v>
      </c>
      <c r="B28" s="60">
        <v>0</v>
      </c>
      <c r="C28" s="59">
        <v>0</v>
      </c>
      <c r="D28" s="71">
        <f t="shared" si="7"/>
        <v>0</v>
      </c>
      <c r="E28" s="60">
        <v>0</v>
      </c>
      <c r="F28" s="59">
        <v>0</v>
      </c>
      <c r="G28" s="71">
        <f t="shared" si="8"/>
        <v>0</v>
      </c>
    </row>
    <row r="29" spans="1:7" x14ac:dyDescent="0.2">
      <c r="A29" s="41" t="s">
        <v>118</v>
      </c>
      <c r="B29" s="60">
        <v>0</v>
      </c>
      <c r="C29" s="59">
        <v>0</v>
      </c>
      <c r="D29" s="71">
        <f t="shared" si="7"/>
        <v>0</v>
      </c>
      <c r="E29" s="60">
        <v>0</v>
      </c>
      <c r="F29" s="59">
        <v>0</v>
      </c>
      <c r="G29" s="71">
        <f t="shared" si="8"/>
        <v>0</v>
      </c>
    </row>
    <row r="30" spans="1:7" x14ac:dyDescent="0.2">
      <c r="A30" s="41" t="s">
        <v>119</v>
      </c>
      <c r="B30" s="60">
        <v>0</v>
      </c>
      <c r="C30" s="59">
        <v>0</v>
      </c>
      <c r="D30" s="71">
        <f t="shared" si="7"/>
        <v>0</v>
      </c>
      <c r="E30" s="60">
        <v>0</v>
      </c>
      <c r="F30" s="59">
        <v>0</v>
      </c>
      <c r="G30" s="71">
        <f t="shared" si="8"/>
        <v>0</v>
      </c>
    </row>
    <row r="31" spans="1:7" x14ac:dyDescent="0.2">
      <c r="A31" s="41" t="s">
        <v>120</v>
      </c>
      <c r="B31" s="60">
        <v>0</v>
      </c>
      <c r="C31" s="59">
        <v>0</v>
      </c>
      <c r="D31" s="71">
        <f t="shared" si="7"/>
        <v>0</v>
      </c>
      <c r="E31" s="60">
        <v>0</v>
      </c>
      <c r="F31" s="59">
        <v>0</v>
      </c>
      <c r="G31" s="71">
        <f t="shared" si="8"/>
        <v>0</v>
      </c>
    </row>
    <row r="32" spans="1:7" x14ac:dyDescent="0.2">
      <c r="A32" s="41" t="s">
        <v>121</v>
      </c>
      <c r="B32" s="60">
        <v>0</v>
      </c>
      <c r="C32" s="59">
        <v>0</v>
      </c>
      <c r="D32" s="71">
        <f t="shared" si="7"/>
        <v>0</v>
      </c>
      <c r="E32" s="60">
        <v>0</v>
      </c>
      <c r="F32" s="59">
        <v>0</v>
      </c>
      <c r="G32" s="71">
        <f t="shared" si="8"/>
        <v>0</v>
      </c>
    </row>
    <row r="33" spans="1:7" x14ac:dyDescent="0.2">
      <c r="A33" s="41" t="s">
        <v>122</v>
      </c>
      <c r="B33" s="60">
        <v>0</v>
      </c>
      <c r="C33" s="59">
        <v>0</v>
      </c>
      <c r="D33" s="71">
        <f t="shared" si="7"/>
        <v>0</v>
      </c>
      <c r="E33" s="60">
        <v>0</v>
      </c>
      <c r="F33" s="59">
        <v>0</v>
      </c>
      <c r="G33" s="71">
        <f t="shared" si="8"/>
        <v>0</v>
      </c>
    </row>
    <row r="34" spans="1:7" x14ac:dyDescent="0.2">
      <c r="A34" s="42"/>
      <c r="B34" s="72"/>
      <c r="C34" s="74"/>
      <c r="D34" s="72"/>
      <c r="E34" s="72"/>
      <c r="F34" s="74"/>
      <c r="G34" s="72"/>
    </row>
    <row r="35" spans="1:7" x14ac:dyDescent="0.2">
      <c r="A35" s="38" t="s">
        <v>123</v>
      </c>
      <c r="B35" s="70">
        <f>SUM(B36:B39)</f>
        <v>0</v>
      </c>
      <c r="C35" s="70">
        <f t="shared" ref="C35:G35" si="9">SUM(C36:C39)</f>
        <v>0</v>
      </c>
      <c r="D35" s="70">
        <f t="shared" si="9"/>
        <v>0</v>
      </c>
      <c r="E35" s="70">
        <f t="shared" si="9"/>
        <v>0</v>
      </c>
      <c r="F35" s="70">
        <f t="shared" si="9"/>
        <v>0</v>
      </c>
      <c r="G35" s="70">
        <f t="shared" si="9"/>
        <v>0</v>
      </c>
    </row>
    <row r="36" spans="1:7" x14ac:dyDescent="0.2">
      <c r="A36" s="41" t="s">
        <v>124</v>
      </c>
      <c r="B36" s="60">
        <v>0</v>
      </c>
      <c r="C36" s="59">
        <v>0</v>
      </c>
      <c r="D36" s="71">
        <f t="shared" ref="D36:D39" si="10">+B36+C36</f>
        <v>0</v>
      </c>
      <c r="E36" s="60">
        <v>0</v>
      </c>
      <c r="F36" s="59">
        <v>0</v>
      </c>
      <c r="G36" s="71">
        <f t="shared" ref="G36:G39" si="11">+D36-E36</f>
        <v>0</v>
      </c>
    </row>
    <row r="37" spans="1:7" ht="22.5" x14ac:dyDescent="0.2">
      <c r="A37" s="41" t="s">
        <v>125</v>
      </c>
      <c r="B37" s="60">
        <v>0</v>
      </c>
      <c r="C37" s="59">
        <v>0</v>
      </c>
      <c r="D37" s="71">
        <f t="shared" si="10"/>
        <v>0</v>
      </c>
      <c r="E37" s="60">
        <v>0</v>
      </c>
      <c r="F37" s="59">
        <v>0</v>
      </c>
      <c r="G37" s="71">
        <f t="shared" si="11"/>
        <v>0</v>
      </c>
    </row>
    <row r="38" spans="1:7" x14ac:dyDescent="0.2">
      <c r="A38" s="41" t="s">
        <v>126</v>
      </c>
      <c r="B38" s="60">
        <v>0</v>
      </c>
      <c r="C38" s="59">
        <v>0</v>
      </c>
      <c r="D38" s="71">
        <f t="shared" si="10"/>
        <v>0</v>
      </c>
      <c r="E38" s="60">
        <v>0</v>
      </c>
      <c r="F38" s="59">
        <v>0</v>
      </c>
      <c r="G38" s="71">
        <f t="shared" si="11"/>
        <v>0</v>
      </c>
    </row>
    <row r="39" spans="1:7" x14ac:dyDescent="0.2">
      <c r="A39" s="41" t="s">
        <v>127</v>
      </c>
      <c r="B39" s="60">
        <v>0</v>
      </c>
      <c r="C39" s="59">
        <v>0</v>
      </c>
      <c r="D39" s="71">
        <f t="shared" si="10"/>
        <v>0</v>
      </c>
      <c r="E39" s="60">
        <v>0</v>
      </c>
      <c r="F39" s="59">
        <v>0</v>
      </c>
      <c r="G39" s="71">
        <f t="shared" si="11"/>
        <v>0</v>
      </c>
    </row>
    <row r="40" spans="1:7" x14ac:dyDescent="0.2">
      <c r="A40" s="42"/>
      <c r="B40" s="75"/>
      <c r="C40" s="74"/>
      <c r="D40" s="72"/>
      <c r="E40" s="75"/>
      <c r="F40" s="74"/>
      <c r="G40" s="72"/>
    </row>
    <row r="41" spans="1:7" x14ac:dyDescent="0.2">
      <c r="A41" s="43" t="s">
        <v>8</v>
      </c>
      <c r="B41" s="44">
        <f>+B5+B15+B24+B35</f>
        <v>100677572</v>
      </c>
      <c r="C41" s="44">
        <f t="shared" ref="C41:G41" si="12">+C5+C15+C24+C35</f>
        <v>20862503</v>
      </c>
      <c r="D41" s="44">
        <f t="shared" si="12"/>
        <v>121540075</v>
      </c>
      <c r="E41" s="44">
        <f t="shared" si="12"/>
        <v>17249933.949999999</v>
      </c>
      <c r="F41" s="44">
        <f t="shared" si="12"/>
        <v>15823806.6</v>
      </c>
      <c r="G41" s="44">
        <f t="shared" si="12"/>
        <v>104290141.05</v>
      </c>
    </row>
    <row r="43" spans="1:7" ht="12.75" x14ac:dyDescent="0.2">
      <c r="A43" s="76" t="s">
        <v>141</v>
      </c>
      <c r="B43" s="77"/>
      <c r="C43" s="77"/>
    </row>
    <row r="44" spans="1:7" x14ac:dyDescent="0.2">
      <c r="A44" s="77"/>
      <c r="B44" s="77"/>
      <c r="C44" s="77"/>
    </row>
    <row r="45" spans="1:7" x14ac:dyDescent="0.2">
      <c r="A45" s="77"/>
      <c r="B45" s="77"/>
      <c r="C45" s="77"/>
    </row>
    <row r="46" spans="1:7" x14ac:dyDescent="0.2">
      <c r="A46" s="78"/>
      <c r="B46" s="79"/>
      <c r="C46" s="79"/>
    </row>
    <row r="47" spans="1:7" ht="39" customHeight="1" x14ac:dyDescent="0.2">
      <c r="A47" s="79"/>
      <c r="D47" s="79"/>
      <c r="E47" s="79"/>
    </row>
    <row r="48" spans="1:7" ht="35.25" customHeight="1" x14ac:dyDescent="0.2">
      <c r="A48" s="79"/>
      <c r="D48" s="79"/>
      <c r="E48" s="79"/>
    </row>
    <row r="49" spans="1:5" ht="59.25" customHeight="1" x14ac:dyDescent="0.2">
      <c r="A49" s="78" t="s">
        <v>142</v>
      </c>
      <c r="D49" s="83" t="s">
        <v>143</v>
      </c>
      <c r="E49" s="83"/>
    </row>
  </sheetData>
  <sheetProtection formatCells="0" formatColumns="0" formatRows="0" autoFilter="0"/>
  <mergeCells count="3">
    <mergeCell ref="G2:G3"/>
    <mergeCell ref="A1:G1"/>
    <mergeCell ref="D49:E49"/>
  </mergeCells>
  <printOptions horizontalCentered="1"/>
  <pageMargins left="0.70866141732283472" right="0.70866141732283472" top="0.74803149606299213" bottom="0.74803149606299213" header="0.31496062992125984" footer="0.31496062992125984"/>
  <pageSetup scale="65" orientation="portrait" r:id="rId1"/>
  <ignoredErrors>
    <ignoredError sqref="B5:G39 B41:G4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EC99C1-41C4-4453-8094-73A8A7CA7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Verónica</cp:lastModifiedBy>
  <cp:revision/>
  <cp:lastPrinted>2026-04-20T18:41:49Z</cp:lastPrinted>
  <dcterms:created xsi:type="dcterms:W3CDTF">2014-02-10T03:37:14Z</dcterms:created>
  <dcterms:modified xsi:type="dcterms:W3CDTF">2026-04-20T18:41:54Z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