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defaultThemeVersion="124226"/>
  <mc:AlternateContent xmlns:mc="http://schemas.openxmlformats.org/markup-compatibility/2006">
    <mc:Choice Requires="x15">
      <x15ac:absPath xmlns:x15ac="http://schemas.microsoft.com/office/spreadsheetml/2010/11/ac" url="D:\Verónica\Documentos\1 ANA ROSA ZAPIEN\COORDINACIÓN 2025  ARZ\CUENTA PÚBLICA  2025\INFORMACIÓN FINANCIERA 3ER TRIMESTRE\Formatos Trabajados\"/>
    </mc:Choice>
  </mc:AlternateContent>
  <xr:revisionPtr revIDLastSave="0" documentId="13_ncr:1_{7AC1B782-A95B-43AC-BD61-2B5D53C65E55}" xr6:coauthVersionLast="47" xr6:coauthVersionMax="47" xr10:uidLastSave="{00000000-0000-0000-0000-000000000000}"/>
  <bookViews>
    <workbookView xWindow="-120" yWindow="-120" windowWidth="29040" windowHeight="15840" tabRatio="885" xr2:uid="{00000000-000D-0000-FFFF-FFFF00000000}"/>
  </bookViews>
  <sheets>
    <sheet name="COG" sheetId="6" r:id="rId1"/>
    <sheet name="CA" sheetId="4" r:id="rId2"/>
    <sheet name="CTG" sheetId="8" r:id="rId3"/>
    <sheet name="CFG" sheetId="5" r:id="rId4"/>
  </sheets>
  <definedNames>
    <definedName name="_xlnm._FilterDatabase" localSheetId="3" hidden="1">CFG!$A$3:$G$39</definedName>
    <definedName name="_xlnm._FilterDatabase" localSheetId="0" hidden="1">COG!$A$4:$A$76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F16" i="6" l="1"/>
  <c r="F12" i="6" s="1"/>
  <c r="E16" i="6"/>
  <c r="E12" i="6" s="1"/>
  <c r="C12" i="6"/>
  <c r="C49" i="4"/>
  <c r="E49" i="4"/>
  <c r="F49" i="4"/>
  <c r="B49" i="4"/>
  <c r="G47" i="4"/>
  <c r="G37" i="4"/>
  <c r="G35" i="4"/>
  <c r="D47" i="4"/>
  <c r="D45" i="4"/>
  <c r="G45" i="4" s="1"/>
  <c r="D43" i="4"/>
  <c r="G43" i="4" s="1"/>
  <c r="D41" i="4"/>
  <c r="G41" i="4" s="1"/>
  <c r="D39" i="4"/>
  <c r="G39" i="4" s="1"/>
  <c r="D37" i="4"/>
  <c r="D35" i="4"/>
  <c r="D33" i="4"/>
  <c r="G33" i="4" s="1"/>
  <c r="C4" i="6"/>
  <c r="D39" i="5"/>
  <c r="G39" i="5" s="1"/>
  <c r="D38" i="5"/>
  <c r="G38" i="5" s="1"/>
  <c r="D37" i="5"/>
  <c r="G37" i="5" s="1"/>
  <c r="D36" i="5"/>
  <c r="F35" i="5"/>
  <c r="E35" i="5"/>
  <c r="C35" i="5"/>
  <c r="B35" i="5"/>
  <c r="D33" i="5"/>
  <c r="G33" i="5" s="1"/>
  <c r="D32" i="5"/>
  <c r="G32" i="5" s="1"/>
  <c r="D31" i="5"/>
  <c r="G31" i="5" s="1"/>
  <c r="D30" i="5"/>
  <c r="G30" i="5" s="1"/>
  <c r="D29" i="5"/>
  <c r="G29" i="5" s="1"/>
  <c r="D28" i="5"/>
  <c r="G28" i="5" s="1"/>
  <c r="D27" i="5"/>
  <c r="G27" i="5" s="1"/>
  <c r="D26" i="5"/>
  <c r="G26" i="5" s="1"/>
  <c r="D25" i="5"/>
  <c r="F24" i="5"/>
  <c r="E24" i="5"/>
  <c r="C24" i="5"/>
  <c r="B24" i="5"/>
  <c r="D22" i="5"/>
  <c r="G22" i="5" s="1"/>
  <c r="D21" i="5"/>
  <c r="G21" i="5" s="1"/>
  <c r="D20" i="5"/>
  <c r="G20" i="5" s="1"/>
  <c r="D19" i="5"/>
  <c r="G19" i="5" s="1"/>
  <c r="D18" i="5"/>
  <c r="G18" i="5" s="1"/>
  <c r="D17" i="5"/>
  <c r="D16" i="5"/>
  <c r="G16" i="5" s="1"/>
  <c r="F15" i="5"/>
  <c r="E15" i="5"/>
  <c r="C15" i="5"/>
  <c r="B15" i="5"/>
  <c r="D13" i="5"/>
  <c r="G13" i="5" s="1"/>
  <c r="D12" i="5"/>
  <c r="G12" i="5" s="1"/>
  <c r="D11" i="5"/>
  <c r="G11" i="5" s="1"/>
  <c r="D10" i="5"/>
  <c r="G10" i="5" s="1"/>
  <c r="D9" i="5"/>
  <c r="G9" i="5" s="1"/>
  <c r="D8" i="5"/>
  <c r="G8" i="5" s="1"/>
  <c r="D7" i="5"/>
  <c r="G7" i="5" s="1"/>
  <c r="D6" i="5"/>
  <c r="F5" i="5"/>
  <c r="E5" i="5"/>
  <c r="C5" i="5"/>
  <c r="B5" i="5"/>
  <c r="F14" i="4"/>
  <c r="E14" i="4"/>
  <c r="C14" i="4"/>
  <c r="B14" i="4"/>
  <c r="D12" i="4"/>
  <c r="G12" i="4" s="1"/>
  <c r="D11" i="4"/>
  <c r="G11" i="4" s="1"/>
  <c r="D10" i="4"/>
  <c r="G10" i="4" s="1"/>
  <c r="D9" i="4"/>
  <c r="G9" i="4" s="1"/>
  <c r="D8" i="4"/>
  <c r="G8" i="4" s="1"/>
  <c r="D7" i="4"/>
  <c r="G7" i="4" s="1"/>
  <c r="D6" i="4"/>
  <c r="G6" i="4" s="1"/>
  <c r="D5" i="4"/>
  <c r="G5" i="4" s="1"/>
  <c r="F15" i="8"/>
  <c r="E15" i="8"/>
  <c r="C15" i="8"/>
  <c r="B15" i="8"/>
  <c r="D13" i="8"/>
  <c r="G13" i="8" s="1"/>
  <c r="D11" i="8"/>
  <c r="G11" i="8" s="1"/>
  <c r="D9" i="8"/>
  <c r="G9" i="8" s="1"/>
  <c r="D7" i="8"/>
  <c r="G7" i="8" s="1"/>
  <c r="D5" i="8"/>
  <c r="B12" i="6"/>
  <c r="D75" i="6"/>
  <c r="E75" i="6" s="1"/>
  <c r="D74" i="6"/>
  <c r="E74" i="6" s="1"/>
  <c r="D73" i="6"/>
  <c r="D72" i="6"/>
  <c r="E72" i="6" s="1"/>
  <c r="D71" i="6"/>
  <c r="D70" i="6"/>
  <c r="E70" i="6" s="1"/>
  <c r="D69" i="6"/>
  <c r="C68" i="6"/>
  <c r="B68" i="6"/>
  <c r="D67" i="6"/>
  <c r="E67" i="6" s="1"/>
  <c r="D66" i="6"/>
  <c r="D65" i="6"/>
  <c r="C64" i="6"/>
  <c r="B64" i="6"/>
  <c r="D63" i="6"/>
  <c r="E63" i="6" s="1"/>
  <c r="D62" i="6"/>
  <c r="E62" i="6" s="1"/>
  <c r="G62" i="6" s="1"/>
  <c r="D61" i="6"/>
  <c r="E61" i="6" s="1"/>
  <c r="D60" i="6"/>
  <c r="D59" i="6"/>
  <c r="E59" i="6" s="1"/>
  <c r="D58" i="6"/>
  <c r="D57" i="6"/>
  <c r="C56" i="6"/>
  <c r="B56" i="6"/>
  <c r="D55" i="6"/>
  <c r="D54" i="6"/>
  <c r="D53" i="6"/>
  <c r="C52" i="6"/>
  <c r="B52" i="6"/>
  <c r="D51" i="6"/>
  <c r="G51" i="6" s="1"/>
  <c r="D50" i="6"/>
  <c r="G50" i="6" s="1"/>
  <c r="D49" i="6"/>
  <c r="G49" i="6" s="1"/>
  <c r="D48" i="6"/>
  <c r="G48" i="6" s="1"/>
  <c r="D47" i="6"/>
  <c r="G47" i="6" s="1"/>
  <c r="D46" i="6"/>
  <c r="G46" i="6" s="1"/>
  <c r="D45" i="6"/>
  <c r="G45" i="6" s="1"/>
  <c r="D44" i="6"/>
  <c r="G44" i="6" s="1"/>
  <c r="D43" i="6"/>
  <c r="G43" i="6" s="1"/>
  <c r="F42" i="6"/>
  <c r="E42" i="6"/>
  <c r="C42" i="6"/>
  <c r="B42" i="6"/>
  <c r="D41" i="6"/>
  <c r="G41" i="6" s="1"/>
  <c r="D40" i="6"/>
  <c r="G40" i="6" s="1"/>
  <c r="D39" i="6"/>
  <c r="G39" i="6" s="1"/>
  <c r="D38" i="6"/>
  <c r="G38" i="6" s="1"/>
  <c r="D37" i="6"/>
  <c r="G37" i="6" s="1"/>
  <c r="D36" i="6"/>
  <c r="G36" i="6" s="1"/>
  <c r="D35" i="6"/>
  <c r="G35" i="6" s="1"/>
  <c r="D34" i="6"/>
  <c r="G34" i="6" s="1"/>
  <c r="D33" i="6"/>
  <c r="G33" i="6" s="1"/>
  <c r="F32" i="6"/>
  <c r="E32" i="6"/>
  <c r="C32" i="6"/>
  <c r="B32" i="6"/>
  <c r="D31" i="6"/>
  <c r="G31" i="6" s="1"/>
  <c r="D30" i="6"/>
  <c r="G30" i="6" s="1"/>
  <c r="D29" i="6"/>
  <c r="G29" i="6" s="1"/>
  <c r="D28" i="6"/>
  <c r="G28" i="6" s="1"/>
  <c r="D27" i="6"/>
  <c r="G27" i="6" s="1"/>
  <c r="D26" i="6"/>
  <c r="G26" i="6" s="1"/>
  <c r="D25" i="6"/>
  <c r="G25" i="6" s="1"/>
  <c r="D24" i="6"/>
  <c r="G24" i="6" s="1"/>
  <c r="D23" i="6"/>
  <c r="G23" i="6" s="1"/>
  <c r="F22" i="6"/>
  <c r="E22" i="6"/>
  <c r="C22" i="6"/>
  <c r="B22" i="6"/>
  <c r="D21" i="6"/>
  <c r="G21" i="6" s="1"/>
  <c r="D20" i="6"/>
  <c r="G20" i="6" s="1"/>
  <c r="D19" i="6"/>
  <c r="G19" i="6" s="1"/>
  <c r="D18" i="6"/>
  <c r="G18" i="6" s="1"/>
  <c r="D17" i="6"/>
  <c r="G17" i="6" s="1"/>
  <c r="D16" i="6"/>
  <c r="D15" i="6"/>
  <c r="G15" i="6" s="1"/>
  <c r="D14" i="6"/>
  <c r="G14" i="6" s="1"/>
  <c r="D13" i="6"/>
  <c r="G13" i="6" s="1"/>
  <c r="D11" i="6"/>
  <c r="G11" i="6" s="1"/>
  <c r="D10" i="6"/>
  <c r="G10" i="6" s="1"/>
  <c r="D9" i="6"/>
  <c r="G9" i="6" s="1"/>
  <c r="D8" i="6"/>
  <c r="G8" i="6" s="1"/>
  <c r="D7" i="6"/>
  <c r="G7" i="6" s="1"/>
  <c r="D6" i="6"/>
  <c r="G6" i="6" s="1"/>
  <c r="D5" i="6"/>
  <c r="F4" i="6"/>
  <c r="E4" i="6"/>
  <c r="B4" i="6"/>
  <c r="D5" i="5" l="1"/>
  <c r="G16" i="6"/>
  <c r="D49" i="4"/>
  <c r="G49" i="4"/>
  <c r="D52" i="6"/>
  <c r="C41" i="5"/>
  <c r="E71" i="6"/>
  <c r="F71" i="6" s="1"/>
  <c r="E65" i="6"/>
  <c r="G65" i="6" s="1"/>
  <c r="E60" i="6"/>
  <c r="G60" i="6" s="1"/>
  <c r="D68" i="6"/>
  <c r="D35" i="5"/>
  <c r="F62" i="6"/>
  <c r="D15" i="5"/>
  <c r="D56" i="6"/>
  <c r="G67" i="6"/>
  <c r="G75" i="6"/>
  <c r="F75" i="6"/>
  <c r="D32" i="6"/>
  <c r="E73" i="6"/>
  <c r="G73" i="6" s="1"/>
  <c r="E41" i="5"/>
  <c r="E69" i="6"/>
  <c r="G69" i="6" s="1"/>
  <c r="E54" i="6"/>
  <c r="G54" i="6" s="1"/>
  <c r="F73" i="6"/>
  <c r="E58" i="6"/>
  <c r="F58" i="6" s="1"/>
  <c r="D24" i="5"/>
  <c r="F41" i="5"/>
  <c r="B41" i="5"/>
  <c r="G17" i="5"/>
  <c r="G15" i="5" s="1"/>
  <c r="G6" i="5"/>
  <c r="G5" i="5" s="1"/>
  <c r="G25" i="5"/>
  <c r="G24" i="5" s="1"/>
  <c r="G36" i="5"/>
  <c r="G35" i="5" s="1"/>
  <c r="G14" i="4"/>
  <c r="D14" i="4"/>
  <c r="D15" i="8"/>
  <c r="G5" i="8"/>
  <c r="G15" i="8" s="1"/>
  <c r="C76" i="6"/>
  <c r="D42" i="6"/>
  <c r="D22" i="6"/>
  <c r="B76" i="6"/>
  <c r="D12" i="6"/>
  <c r="D4" i="6"/>
  <c r="G12" i="6"/>
  <c r="G22" i="6"/>
  <c r="G72" i="6"/>
  <c r="F72" i="6"/>
  <c r="G32" i="6"/>
  <c r="G61" i="6"/>
  <c r="F61" i="6"/>
  <c r="G74" i="6"/>
  <c r="F74" i="6"/>
  <c r="G42" i="6"/>
  <c r="G70" i="6"/>
  <c r="F70" i="6"/>
  <c r="G59" i="6"/>
  <c r="F59" i="6"/>
  <c r="G63" i="6"/>
  <c r="F63" i="6"/>
  <c r="G5" i="6"/>
  <c r="G4" i="6" s="1"/>
  <c r="D64" i="6"/>
  <c r="E53" i="6"/>
  <c r="G53" i="6" s="1"/>
  <c r="E55" i="6"/>
  <c r="G55" i="6" s="1"/>
  <c r="E66" i="6"/>
  <c r="F66" i="6" s="1"/>
  <c r="F53" i="6"/>
  <c r="E57" i="6"/>
  <c r="F54" i="6"/>
  <c r="F67" i="6"/>
  <c r="D41" i="5" l="1"/>
  <c r="F65" i="6"/>
  <c r="F55" i="6"/>
  <c r="E64" i="6"/>
  <c r="F60" i="6"/>
  <c r="G71" i="6"/>
  <c r="E68" i="6"/>
  <c r="G68" i="6" s="1"/>
  <c r="F69" i="6"/>
  <c r="F68" i="6" s="1"/>
  <c r="G58" i="6"/>
  <c r="G41" i="5"/>
  <c r="D76" i="6"/>
  <c r="F52" i="6"/>
  <c r="G52" i="6"/>
  <c r="E56" i="6"/>
  <c r="G56" i="6" s="1"/>
  <c r="G57" i="6"/>
  <c r="F57" i="6"/>
  <c r="F56" i="6" s="1"/>
  <c r="G66" i="6"/>
  <c r="G64" i="6" s="1"/>
  <c r="F64" i="6"/>
  <c r="E52" i="6"/>
  <c r="E76" i="6" s="1"/>
  <c r="G76" i="6" l="1"/>
  <c r="F76" i="6"/>
</calcChain>
</file>

<file path=xl/sharedStrings.xml><?xml version="1.0" encoding="utf-8"?>
<sst xmlns="http://schemas.openxmlformats.org/spreadsheetml/2006/main" count="201" uniqueCount="144">
  <si>
    <t>Egresos</t>
  </si>
  <si>
    <t>Subejercicio</t>
  </si>
  <si>
    <t>Concepto</t>
  </si>
  <si>
    <t>Aprobado</t>
  </si>
  <si>
    <t>Ampliaciones/ (Reducciones)</t>
  </si>
  <si>
    <t>Modificado</t>
  </si>
  <si>
    <t>Devengado</t>
  </si>
  <si>
    <t>Pagado</t>
  </si>
  <si>
    <t>Total del Egreso</t>
  </si>
  <si>
    <t>Poder Ejecutivo</t>
  </si>
  <si>
    <t>Poder Legislativo</t>
  </si>
  <si>
    <t>Poder Judicial</t>
  </si>
  <si>
    <t>Órganos Autónomos</t>
  </si>
  <si>
    <t>Entidades Paraestatales y Fideicomisos No Empresariales y No Financieros</t>
  </si>
  <si>
    <t>Instituciones Públicas de la Seguridad Social</t>
  </si>
  <si>
    <t>Entidades Paraestatales Empresariales No Financieras con Participación Estatal Mayoritaria</t>
  </si>
  <si>
    <t>Fideicomisos Empresariales No Financieros con Participación Estatal Mayoritaria</t>
  </si>
  <si>
    <t>Entidades Paraestatales Empresariales Financieras Monetarias con Participación Estatal Mayoritaria</t>
  </si>
  <si>
    <t>Entidades Paraestatales Empresariales Financieras No Monetarias con Participación Estatal Mayoritaria</t>
  </si>
  <si>
    <t>Fideicomisos Financieros Públicos con Participación Estatal Mayoritaria</t>
  </si>
  <si>
    <t>Entidades Paramunicipales (en sus diferentes clasificaciones)</t>
  </si>
  <si>
    <t>Gasto Corriente</t>
  </si>
  <si>
    <t>Gasto de Capital</t>
  </si>
  <si>
    <t>Amortización de la Deuda y Disminución de Pasivos</t>
  </si>
  <si>
    <t>Pensiones y Jubilaciones</t>
  </si>
  <si>
    <t>Participaciones</t>
  </si>
  <si>
    <t>Servicios Personales</t>
  </si>
  <si>
    <t>Remuneraciones al Personal de Carácter Permanente</t>
  </si>
  <si>
    <t>Remuneraciones al Personal de Carácter Transitorio</t>
  </si>
  <si>
    <t>Remuneraciones Adicionales y Especiales</t>
  </si>
  <si>
    <t>Seguridad Social</t>
  </si>
  <si>
    <t>Otras Prestaciones Sociales y Económicas</t>
  </si>
  <si>
    <t>Previsiones</t>
  </si>
  <si>
    <t>Pago de Estímulos a Servidores Públicos</t>
  </si>
  <si>
    <t>Materiales y Suministros</t>
  </si>
  <si>
    <t>Materiales de Administración, Emisión de Documentos y Artículos Oficiales</t>
  </si>
  <si>
    <t>Alimentos y Utensilios</t>
  </si>
  <si>
    <t>Materias Primas y Materiales de Producción y Comercialización</t>
  </si>
  <si>
    <t>Materiales y Artículos de Construcción y de Reparación</t>
  </si>
  <si>
    <t>Productos Químicos, Farmacéuticos y de Laboratorio</t>
  </si>
  <si>
    <t>Combustibles, Lubricantes y Aditivos</t>
  </si>
  <si>
    <t>Vestuario, Blancos, Prendas de Protección y Artículos Deportivos</t>
  </si>
  <si>
    <t>Materiales y Suministros Para Seguridad</t>
  </si>
  <si>
    <t>Herramientas, Refacciones y Accesorios Menores</t>
  </si>
  <si>
    <t>Servicios Generales</t>
  </si>
  <si>
    <t>Servicios Básicos</t>
  </si>
  <si>
    <t>Servicios de Arrendamiento</t>
  </si>
  <si>
    <t>Servicios Profesionales, Científicos, Técnicos y Otros Servicios</t>
  </si>
  <si>
    <t>Servicios Financieros, Bancarios y Comerciales</t>
  </si>
  <si>
    <t>Servicios de Instalación, Reparación, Mantenimiento y Conservación</t>
  </si>
  <si>
    <t>Servicios de Comunicación Social y Publicidad</t>
  </si>
  <si>
    <t>Servicios de Traslado y Viáticos</t>
  </si>
  <si>
    <t>Servicios Oficiales</t>
  </si>
  <si>
    <t>Otros Servicios Generales</t>
  </si>
  <si>
    <t>Transferencias, Asignaciones, Subsidios y Otras Ayudas</t>
  </si>
  <si>
    <t>Transferencias Internas y Asignaciones al Sector Público</t>
  </si>
  <si>
    <t>Transferencias al Resto del Sector Público</t>
  </si>
  <si>
    <t>Subsidios y Subvenciones</t>
  </si>
  <si>
    <t>Ayudas Sociales</t>
  </si>
  <si>
    <t>Transferencias a Fideicomisos, Mandatos y Otros Análogos</t>
  </si>
  <si>
    <t>Transferencias a la Seguridad Social</t>
  </si>
  <si>
    <t>Donativos</t>
  </si>
  <si>
    <t>Transferencias al Exterior</t>
  </si>
  <si>
    <t>Bienes Muebles, Inmuebles e Intangibles</t>
  </si>
  <si>
    <t>Mobiliario y Equipo de Administración</t>
  </si>
  <si>
    <t>Mobiliario y Equipo Educacional y Recreativo</t>
  </si>
  <si>
    <t>Equipo e Instrumental Médico y de Laboratorio</t>
  </si>
  <si>
    <t>Vehículos y Equipo de Transporte</t>
  </si>
  <si>
    <t>Equipo de Defensa y Seguridad</t>
  </si>
  <si>
    <t>Maquinaria, Otros Equipos y Herramientas</t>
  </si>
  <si>
    <t>Activos Biológicos</t>
  </si>
  <si>
    <t>Bienes Inmuebles</t>
  </si>
  <si>
    <t>Activos Intangibles</t>
  </si>
  <si>
    <t>Inversión Pública</t>
  </si>
  <si>
    <t>Obra Pública en Bienes de Dominio Público</t>
  </si>
  <si>
    <t>Obra Pública en Bienes Propios</t>
  </si>
  <si>
    <t>Proyectos Productivos y Acciones de Fomento</t>
  </si>
  <si>
    <t>Inversiones Financieras y Otras Provisiones</t>
  </si>
  <si>
    <t>Inversiones Para el Fomento de Actividades Productivas</t>
  </si>
  <si>
    <t>Acciones y Participaciones de Capital</t>
  </si>
  <si>
    <t>Compra de Títulos y Valores</t>
  </si>
  <si>
    <t>Concesión de Préstamos</t>
  </si>
  <si>
    <t>Inversiones en Fideicomisos, Mandatos y Otros Análogos</t>
  </si>
  <si>
    <t>Otras Inversiones Financieras</t>
  </si>
  <si>
    <t>Provisiones para Contingencias y Otras Erogaciones Especiales</t>
  </si>
  <si>
    <t>Participaciones y Aportaciones</t>
  </si>
  <si>
    <t>Aportaciones</t>
  </si>
  <si>
    <t>Convenios</t>
  </si>
  <si>
    <t>Deuda Pública</t>
  </si>
  <si>
    <t>Amortización de la Deuda Pública</t>
  </si>
  <si>
    <t>Intereses de la Deuda Pública</t>
  </si>
  <si>
    <t>Comisiones de la Deuda Pública</t>
  </si>
  <si>
    <t>Gastos de la Deuda Pública</t>
  </si>
  <si>
    <t>Costo por Coberturas</t>
  </si>
  <si>
    <t>Apoyos Financieros</t>
  </si>
  <si>
    <t>Adeudos de Ejercicios Fiscales Anteriores (Adefas)</t>
  </si>
  <si>
    <t>Gobierno</t>
  </si>
  <si>
    <t>Legislación</t>
  </si>
  <si>
    <t>Justicia</t>
  </si>
  <si>
    <t>Coordinación de la Política de Gobierno</t>
  </si>
  <si>
    <t>Relaciones Exteriores</t>
  </si>
  <si>
    <t>Asuntos Financieros y Hacendarios</t>
  </si>
  <si>
    <t>Seguridad Nacional</t>
  </si>
  <si>
    <t>Asuntos de Orden Público y de Seguridad Interior</t>
  </si>
  <si>
    <t>Desarrollo Social</t>
  </si>
  <si>
    <t>Protección Ambiental</t>
  </si>
  <si>
    <t>Vivienda y Servicios a la Comunidad</t>
  </si>
  <si>
    <t>Salud</t>
  </si>
  <si>
    <t>Recreación, Cultura y Otras Manifestaciones Sociales</t>
  </si>
  <si>
    <t>Educación</t>
  </si>
  <si>
    <t>Protección Social</t>
  </si>
  <si>
    <t>Otros Asuntos Sociales</t>
  </si>
  <si>
    <t>Desarrollo Económico</t>
  </si>
  <si>
    <t>Asuntos Económicos, Comerciales y Laborales en General</t>
  </si>
  <si>
    <t>Agropecuaria, Silvicultura, Pesca y Caza</t>
  </si>
  <si>
    <t>Combustibles y Energía</t>
  </si>
  <si>
    <t>Minería, Manufacturas y Construcción</t>
  </si>
  <si>
    <t>Transporte</t>
  </si>
  <si>
    <t>Comunicaciones</t>
  </si>
  <si>
    <t>Turismo</t>
  </si>
  <si>
    <t>Ciencia, Tecnología e Innovación</t>
  </si>
  <si>
    <t>Otras Industrias y Otros Asuntos Económicos</t>
  </si>
  <si>
    <t>Otras no Clasificadas en Funciones Anteriores</t>
  </si>
  <si>
    <t>Transacciones de la Deuda Pública / Costo Financiero de la Deuda</t>
  </si>
  <si>
    <t>Transferencias, Participaciones y Aportaciones Entre Diferentes Niveles y Ordenes de Gobierno</t>
  </si>
  <si>
    <t>Saneamiento del Sistema Financiero</t>
  </si>
  <si>
    <t>Adeudos de Ejercicios Fiscales Anteriores</t>
  </si>
  <si>
    <t>DIRECTORA GENERAL
LIC. LISETTE AHEDO ESPINOSA</t>
  </si>
  <si>
    <t>DIRECTORA DE ADMINISTRACIÓN Y FINANZAS 
C.P. VERÓNICA GONZÁLEZ MORENO</t>
  </si>
  <si>
    <t>100 DIRECCION GENERAL</t>
  </si>
  <si>
    <t>200 DIRECCION DE ADMINISTRACION Y FINANZAS</t>
  </si>
  <si>
    <t>300 DIRECCIÓN DE COMUNICACIÓN Y RELACIONE</t>
  </si>
  <si>
    <t>400 DIRECCION DE DESARROLLO ARTÍSTICO</t>
  </si>
  <si>
    <t>500 DIRECCION DESARROLLO ACADEMICO</t>
  </si>
  <si>
    <t>600 DIRECCION DE FOMENTO CULTURAL Y PATRIMON</t>
  </si>
  <si>
    <t>700 DIRECCION DE INFRASTRUCTURA Y SERVICIOS</t>
  </si>
  <si>
    <t>1000 DIRECCIÓN DE MÚSICA Y GRUPOS REPRESENTAT</t>
  </si>
  <si>
    <t>INSTITUTO CULTURAL DE LEÓN
Estado Analítico del Ejercicio del Presupuesto de Egresos
Clasificación por Objeto del Gasto (Capítulo y Concepto)
Del 01 de Enero al 30 de Septiembre de 2025
(Cifras en Pesos)</t>
  </si>
  <si>
    <t>Bajo protesta de decir verdad declaramos que los Estados Financieros y sus notas, son razonablemente correctos y son responsabilidad del emisor.</t>
  </si>
  <si>
    <t>INSTITUTO CULTURAL DE LEÓN
Estado Analítico del Ejercicio del Presupuesto de Egresos
Clasificación Administrativa
Del 01 de Enero al 30 de Septiembre de 2025
(Cifras en Pesos)</t>
  </si>
  <si>
    <t>Gobierno (Federal/Estatal/Municipal) de INSTITUTO CULTURAL DE LEÓN
Estado Analítico del Ejercicio del Presupuesto de Egresos
Clasificación Administrativa
Del 01 de Enero al 30 de Septiembre de 2025
(Cifras en Pesos)</t>
  </si>
  <si>
    <t>Sector Paraestatal del Gobierno (Federal/Estatal/Municipal) de INSTITUTO CULTURAL DE LEÓN
Estado Analítico del Ejercicio del Presupuesto de Egresos
Clasificación Administrativa
Del 01 de Enero al 30 de Septiembre de 2025
(Cifras en Pesos)</t>
  </si>
  <si>
    <t>INSTITUTO CULTURAL DE LEÓN
Estado Analítico del Ejercicio del Presupuesto de Egresos
Clasificación Económica (por Tipo de Gasto)
Del 01 de Enero al 30 de Septiembre de 2025
(Cifras en Pesos)</t>
  </si>
  <si>
    <t>INSTITUTO CULTURAL DE LEÓN
Estado Analítico del Ejercicio del Presupuesto de Egresos
Clasificación Funcional (Finalidad y Función)
Del 01 de Enero al 30 de Septiembre de 2025
(Cifras en Pesos)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</si>
</sst>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quot;$&quot;* #,##0.00_-;_-&quot;$&quot;* &quot;-&quot;??_-;_-@_-"/>
    <numFmt numFmtId="43" formatCode="_-* #,##0.00_-;\-* #,##0.00_-;_-* &quot;-&quot;??_-;_-@_-"/>
    <numFmt numFmtId="164" formatCode="_-[$€-2]* #,##0.00_-;\-[$€-2]* #,##0.00_-;_-[$€-2]* &quot;-&quot;??_-"/>
  </numFmts>
  <fonts count="10" x14ac:knownFonts="1">
    <font>
      <sz val="8"/>
      <color theme="1"/>
      <name val="Arial"/>
      <family val="2"/>
    </font>
    <font>
      <sz val="11"/>
      <color theme="1"/>
      <name val="Calibri"/>
      <family val="2"/>
      <scheme val="minor"/>
    </font>
    <font>
      <sz val="10"/>
      <name val="Arial"/>
      <family val="2"/>
    </font>
    <font>
      <sz val="8"/>
      <name val="Arial"/>
      <family val="2"/>
    </font>
    <font>
      <sz val="11"/>
      <color indexed="8"/>
      <name val="Calibri"/>
      <family val="2"/>
    </font>
    <font>
      <sz val="11"/>
      <color theme="1"/>
      <name val="Calibri"/>
      <family val="2"/>
      <scheme val="minor"/>
    </font>
    <font>
      <sz val="10"/>
      <color theme="1"/>
      <name val="Times New Roman"/>
      <family val="2"/>
    </font>
    <font>
      <b/>
      <sz val="8"/>
      <name val="Arial"/>
      <family val="2"/>
    </font>
    <font>
      <b/>
      <sz val="8"/>
      <color theme="1"/>
      <name val="Arial"/>
      <family val="2"/>
    </font>
    <font>
      <sz val="8"/>
      <color theme="1"/>
      <name val="Arial"/>
      <family val="2"/>
    </font>
  </fonts>
  <fills count="3">
    <fill>
      <patternFill patternType="none"/>
    </fill>
    <fill>
      <patternFill patternType="gray125"/>
    </fill>
    <fill>
      <patternFill patternType="solid">
        <fgColor theme="0" tint="-0.249977111117893"/>
        <bgColor indexed="64"/>
      </patternFill>
    </fill>
  </fills>
  <borders count="16">
    <border>
      <left/>
      <right/>
      <top/>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s>
  <cellStyleXfs count="25">
    <xf numFmtId="0" fontId="0" fillId="0" borderId="0"/>
    <xf numFmtId="164" fontId="2"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4" fontId="2" fillId="0" borderId="0" applyFont="0" applyFill="0" applyBorder="0" applyAlignment="0" applyProtection="0"/>
    <xf numFmtId="0" fontId="5" fillId="0" borderId="0"/>
    <xf numFmtId="0" fontId="2" fillId="0" borderId="0"/>
    <xf numFmtId="0" fontId="6" fillId="0" borderId="0"/>
    <xf numFmtId="0" fontId="2" fillId="0" borderId="0"/>
    <xf numFmtId="0" fontId="2" fillId="0" borderId="0"/>
    <xf numFmtId="0" fontId="2" fillId="0" borderId="0"/>
    <xf numFmtId="0" fontId="2" fillId="0" borderId="0"/>
    <xf numFmtId="0" fontId="5" fillId="0" borderId="0"/>
    <xf numFmtId="0" fontId="5" fillId="0" borderId="0"/>
    <xf numFmtId="43" fontId="1"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0" fontId="1" fillId="0" borderId="0"/>
    <xf numFmtId="0" fontId="1" fillId="0" borderId="0"/>
    <xf numFmtId="0" fontId="1" fillId="0" borderId="0"/>
    <xf numFmtId="43" fontId="9" fillId="0" borderId="0" applyFont="0" applyFill="0" applyBorder="0" applyAlignment="0" applyProtection="0"/>
  </cellStyleXfs>
  <cellXfs count="85">
    <xf numFmtId="0" fontId="0" fillId="0" borderId="0" xfId="0"/>
    <xf numFmtId="0" fontId="0" fillId="0" borderId="0" xfId="0" applyProtection="1">
      <protection locked="0"/>
    </xf>
    <xf numFmtId="0" fontId="0" fillId="0" borderId="1" xfId="0" applyBorder="1" applyProtection="1">
      <protection locked="0"/>
    </xf>
    <xf numFmtId="4" fontId="7" fillId="2" borderId="6" xfId="9" applyNumberFormat="1" applyFont="1" applyFill="1" applyBorder="1" applyAlignment="1">
      <alignment horizontal="center" vertical="center" wrapText="1"/>
    </xf>
    <xf numFmtId="0" fontId="3" fillId="0" borderId="11" xfId="0" applyFont="1" applyBorder="1" applyProtection="1">
      <protection locked="0"/>
    </xf>
    <xf numFmtId="4" fontId="7" fillId="0" borderId="6" xfId="0" applyNumberFormat="1" applyFont="1" applyBorder="1" applyProtection="1">
      <protection locked="0"/>
    </xf>
    <xf numFmtId="0" fontId="0" fillId="0" borderId="10" xfId="0" applyBorder="1" applyProtection="1">
      <protection locked="0"/>
    </xf>
    <xf numFmtId="4" fontId="0" fillId="0" borderId="11" xfId="0" applyNumberFormat="1" applyBorder="1" applyProtection="1">
      <protection locked="0"/>
    </xf>
    <xf numFmtId="4" fontId="0" fillId="0" borderId="13" xfId="0" applyNumberFormat="1" applyBorder="1" applyProtection="1">
      <protection locked="0"/>
    </xf>
    <xf numFmtId="4" fontId="0" fillId="0" borderId="12" xfId="0" applyNumberFormat="1" applyBorder="1" applyProtection="1">
      <protection locked="0"/>
    </xf>
    <xf numFmtId="4" fontId="3" fillId="0" borderId="11" xfId="9" applyNumberFormat="1" applyFont="1" applyBorder="1" applyAlignment="1">
      <alignment horizontal="center" vertical="center" wrapText="1"/>
    </xf>
    <xf numFmtId="0" fontId="7" fillId="0" borderId="1" xfId="0" applyFont="1" applyBorder="1" applyAlignment="1">
      <alignment horizontal="left" vertical="center"/>
    </xf>
    <xf numFmtId="0" fontId="3" fillId="0" borderId="0" xfId="0" applyFont="1" applyAlignment="1">
      <alignment horizontal="left" wrapText="1"/>
    </xf>
    <xf numFmtId="0" fontId="3" fillId="0" borderId="0" xfId="0" applyFont="1" applyAlignment="1">
      <alignment wrapText="1"/>
    </xf>
    <xf numFmtId="0" fontId="7" fillId="2" borderId="3" xfId="9" applyFont="1" applyFill="1" applyBorder="1" applyAlignment="1">
      <alignment horizontal="center" vertical="center"/>
    </xf>
    <xf numFmtId="0" fontId="7" fillId="2" borderId="4" xfId="9" applyFont="1" applyFill="1" applyBorder="1" applyAlignment="1">
      <alignment horizontal="center" vertical="center"/>
    </xf>
    <xf numFmtId="0" fontId="7" fillId="2" borderId="7" xfId="9" applyFont="1" applyFill="1" applyBorder="1" applyAlignment="1" applyProtection="1">
      <alignment horizontal="centerContinuous" vertical="center" wrapText="1"/>
      <protection locked="0"/>
    </xf>
    <xf numFmtId="0" fontId="7" fillId="2" borderId="8" xfId="9" applyFont="1" applyFill="1" applyBorder="1" applyAlignment="1" applyProtection="1">
      <alignment horizontal="centerContinuous" vertical="center" wrapText="1"/>
      <protection locked="0"/>
    </xf>
    <xf numFmtId="0" fontId="7" fillId="2" borderId="9" xfId="9" applyFont="1" applyFill="1" applyBorder="1" applyAlignment="1" applyProtection="1">
      <alignment horizontal="centerContinuous" vertical="center" wrapText="1"/>
      <protection locked="0"/>
    </xf>
    <xf numFmtId="0" fontId="3" fillId="0" borderId="0" xfId="0" applyFont="1" applyAlignment="1">
      <alignment horizontal="left" wrapText="1" indent="1"/>
    </xf>
    <xf numFmtId="0" fontId="0" fillId="0" borderId="1" xfId="0" applyBorder="1" applyAlignment="1" applyProtection="1">
      <alignment horizontal="left" indent="1"/>
      <protection locked="0"/>
    </xf>
    <xf numFmtId="0" fontId="7" fillId="0" borderId="8" xfId="0" applyFont="1" applyBorder="1" applyAlignment="1" applyProtection="1">
      <alignment horizontal="left" indent="1"/>
      <protection locked="0"/>
    </xf>
    <xf numFmtId="0" fontId="0" fillId="0" borderId="0" xfId="0" applyAlignment="1" applyProtection="1">
      <alignment horizontal="left" wrapText="1" indent="1"/>
      <protection locked="0"/>
    </xf>
    <xf numFmtId="0" fontId="0" fillId="0" borderId="5" xfId="0" applyBorder="1" applyAlignment="1" applyProtection="1">
      <alignment horizontal="left" indent="1"/>
      <protection locked="0"/>
    </xf>
    <xf numFmtId="0" fontId="3" fillId="0" borderId="0" xfId="0" applyFont="1" applyAlignment="1">
      <alignment horizontal="left" indent="1"/>
    </xf>
    <xf numFmtId="0" fontId="3" fillId="0" borderId="5" xfId="0" applyFont="1" applyBorder="1" applyAlignment="1">
      <alignment horizontal="left" indent="1"/>
    </xf>
    <xf numFmtId="0" fontId="7" fillId="0" borderId="5" xfId="0" applyFont="1" applyBorder="1" applyAlignment="1" applyProtection="1">
      <alignment horizontal="left" indent="1"/>
      <protection locked="0"/>
    </xf>
    <xf numFmtId="0" fontId="3" fillId="0" borderId="0" xfId="0" applyFont="1" applyAlignment="1">
      <alignment horizontal="left" indent="2"/>
    </xf>
    <xf numFmtId="0" fontId="3" fillId="0" borderId="5" xfId="0" applyFont="1" applyBorder="1" applyAlignment="1">
      <alignment horizontal="left" indent="2"/>
    </xf>
    <xf numFmtId="0" fontId="7" fillId="0" borderId="5" xfId="0" applyFont="1" applyBorder="1" applyAlignment="1" applyProtection="1">
      <alignment horizontal="left" indent="2"/>
      <protection locked="0"/>
    </xf>
    <xf numFmtId="0" fontId="7" fillId="0" borderId="1" xfId="0" applyFont="1" applyBorder="1" applyAlignment="1">
      <alignment horizontal="left"/>
    </xf>
    <xf numFmtId="0" fontId="3" fillId="0" borderId="0" xfId="0" applyFont="1" applyAlignment="1" applyProtection="1">
      <alignment horizontal="left" wrapText="1" indent="1"/>
      <protection locked="0"/>
    </xf>
    <xf numFmtId="0" fontId="7" fillId="2" borderId="14" xfId="9" applyFont="1" applyFill="1" applyBorder="1" applyAlignment="1">
      <alignment horizontal="center" vertical="center"/>
    </xf>
    <xf numFmtId="0" fontId="7" fillId="0" borderId="0" xfId="0" applyFont="1" applyAlignment="1">
      <alignment horizontal="left" indent="1"/>
    </xf>
    <xf numFmtId="4" fontId="3" fillId="0" borderId="13" xfId="0" applyNumberFormat="1" applyFont="1" applyBorder="1" applyProtection="1">
      <protection locked="0"/>
    </xf>
    <xf numFmtId="4" fontId="3" fillId="0" borderId="12" xfId="0" applyNumberFormat="1" applyFont="1" applyBorder="1" applyProtection="1">
      <protection locked="0"/>
    </xf>
    <xf numFmtId="4" fontId="7" fillId="0" borderId="12" xfId="0" applyNumberFormat="1" applyFont="1" applyBorder="1" applyProtection="1">
      <protection locked="0"/>
    </xf>
    <xf numFmtId="0" fontId="3" fillId="0" borderId="0" xfId="8" applyFont="1" applyAlignment="1" applyProtection="1">
      <alignment vertical="top"/>
      <protection locked="0"/>
    </xf>
    <xf numFmtId="0" fontId="3" fillId="0" borderId="0" xfId="8" applyFont="1" applyAlignment="1" applyProtection="1">
      <alignment vertical="top" wrapText="1"/>
      <protection locked="0"/>
    </xf>
    <xf numFmtId="4" fontId="3" fillId="0" borderId="13" xfId="0" applyNumberFormat="1" applyFont="1" applyBorder="1" applyAlignment="1" applyProtection="1">
      <alignment horizontal="right"/>
      <protection locked="0"/>
    </xf>
    <xf numFmtId="4" fontId="7" fillId="0" borderId="11" xfId="0" applyNumberFormat="1" applyFont="1" applyBorder="1" applyProtection="1">
      <protection locked="0"/>
    </xf>
    <xf numFmtId="4" fontId="3" fillId="0" borderId="0" xfId="0" applyNumberFormat="1" applyFont="1" applyProtection="1">
      <protection locked="0"/>
    </xf>
    <xf numFmtId="4" fontId="7" fillId="0" borderId="13" xfId="0" applyNumberFormat="1" applyFont="1" applyBorder="1" applyProtection="1">
      <protection locked="0"/>
    </xf>
    <xf numFmtId="4" fontId="7" fillId="0" borderId="3" xfId="0" applyNumberFormat="1" applyFont="1" applyBorder="1" applyProtection="1">
      <protection locked="0"/>
    </xf>
    <xf numFmtId="4" fontId="7" fillId="0" borderId="4" xfId="0" applyNumberFormat="1" applyFont="1" applyBorder="1" applyProtection="1">
      <protection locked="0"/>
    </xf>
    <xf numFmtId="4" fontId="3" fillId="0" borderId="4" xfId="0" applyNumberFormat="1" applyFont="1" applyBorder="1" applyProtection="1">
      <protection locked="0"/>
    </xf>
    <xf numFmtId="4" fontId="7" fillId="2" borderId="11" xfId="9" applyNumberFormat="1" applyFont="1" applyFill="1" applyBorder="1" applyAlignment="1">
      <alignment horizontal="center" vertical="center" wrapText="1"/>
    </xf>
    <xf numFmtId="4" fontId="7" fillId="0" borderId="11" xfId="0" applyNumberFormat="1" applyFont="1" applyBorder="1" applyAlignment="1" applyProtection="1">
      <alignment horizontal="right"/>
      <protection locked="0"/>
    </xf>
    <xf numFmtId="4" fontId="7" fillId="0" borderId="13" xfId="0" applyNumberFormat="1" applyFont="1" applyBorder="1" applyAlignment="1" applyProtection="1">
      <alignment horizontal="right"/>
      <protection locked="0"/>
    </xf>
    <xf numFmtId="4" fontId="3" fillId="0" borderId="12" xfId="0" applyNumberFormat="1" applyFont="1" applyBorder="1" applyAlignment="1" applyProtection="1">
      <alignment horizontal="right"/>
      <protection locked="0"/>
    </xf>
    <xf numFmtId="4" fontId="3" fillId="0" borderId="0" xfId="0" applyNumberFormat="1" applyFont="1" applyAlignment="1" applyProtection="1">
      <alignment horizontal="right"/>
      <protection locked="0"/>
    </xf>
    <xf numFmtId="4" fontId="7" fillId="0" borderId="4" xfId="0" applyNumberFormat="1" applyFont="1" applyBorder="1" applyAlignment="1" applyProtection="1">
      <alignment horizontal="right"/>
      <protection locked="0"/>
    </xf>
    <xf numFmtId="2" fontId="0" fillId="0" borderId="0" xfId="0" applyNumberFormat="1" applyProtection="1">
      <protection locked="0"/>
    </xf>
    <xf numFmtId="4" fontId="7" fillId="2" borderId="3" xfId="9" applyNumberFormat="1" applyFont="1" applyFill="1" applyBorder="1" applyAlignment="1">
      <alignment horizontal="center" vertical="center" wrapText="1"/>
    </xf>
    <xf numFmtId="0" fontId="3" fillId="0" borderId="10" xfId="9" applyFont="1" applyBorder="1" applyAlignment="1">
      <alignment horizontal="center" vertical="center"/>
    </xf>
    <xf numFmtId="4" fontId="3" fillId="0" borderId="3" xfId="9" applyNumberFormat="1" applyFont="1" applyBorder="1" applyAlignment="1">
      <alignment horizontal="center" vertical="center" wrapText="1"/>
    </xf>
    <xf numFmtId="4" fontId="3" fillId="0" borderId="14" xfId="0" applyNumberFormat="1" applyFont="1" applyBorder="1" applyProtection="1">
      <protection locked="0"/>
    </xf>
    <xf numFmtId="2" fontId="0" fillId="0" borderId="13" xfId="0" applyNumberFormat="1" applyBorder="1" applyProtection="1">
      <protection locked="0"/>
    </xf>
    <xf numFmtId="4" fontId="0" fillId="0" borderId="13" xfId="0" applyNumberFormat="1" applyBorder="1" applyAlignment="1" applyProtection="1">
      <alignment horizontal="right"/>
      <protection locked="0"/>
    </xf>
    <xf numFmtId="4" fontId="0" fillId="0" borderId="12" xfId="0" applyNumberFormat="1" applyBorder="1" applyAlignment="1" applyProtection="1">
      <alignment horizontal="right"/>
      <protection locked="0"/>
    </xf>
    <xf numFmtId="43" fontId="7" fillId="0" borderId="12" xfId="24" applyFont="1" applyBorder="1" applyAlignment="1" applyProtection="1">
      <alignment horizontal="right"/>
      <protection locked="0"/>
    </xf>
    <xf numFmtId="4" fontId="0" fillId="0" borderId="3" xfId="0" applyNumberFormat="1" applyBorder="1" applyProtection="1">
      <protection locked="0"/>
    </xf>
    <xf numFmtId="4" fontId="0" fillId="0" borderId="4" xfId="0" applyNumberFormat="1" applyBorder="1" applyProtection="1">
      <protection locked="0"/>
    </xf>
    <xf numFmtId="4" fontId="0" fillId="0" borderId="14" xfId="0" applyNumberFormat="1" applyBorder="1" applyProtection="1">
      <protection locked="0"/>
    </xf>
    <xf numFmtId="0" fontId="3" fillId="0" borderId="11" xfId="0" applyFont="1" applyBorder="1" applyAlignment="1" applyProtection="1">
      <alignment horizontal="right"/>
      <protection locked="0"/>
    </xf>
    <xf numFmtId="0" fontId="3" fillId="0" borderId="12" xfId="0" applyFont="1" applyBorder="1" applyAlignment="1" applyProtection="1">
      <alignment horizontal="right"/>
      <protection locked="0"/>
    </xf>
    <xf numFmtId="0" fontId="3" fillId="0" borderId="14" xfId="0" applyFont="1" applyBorder="1" applyAlignment="1" applyProtection="1">
      <alignment horizontal="right"/>
      <protection locked="0"/>
    </xf>
    <xf numFmtId="0" fontId="3" fillId="0" borderId="3" xfId="0" applyFont="1" applyBorder="1" applyAlignment="1" applyProtection="1">
      <alignment horizontal="right"/>
      <protection locked="0"/>
    </xf>
    <xf numFmtId="0" fontId="3" fillId="0" borderId="2" xfId="0" applyFont="1" applyBorder="1" applyAlignment="1" applyProtection="1">
      <alignment horizontal="right"/>
      <protection locked="0"/>
    </xf>
    <xf numFmtId="0" fontId="3" fillId="0" borderId="15" xfId="0" applyFont="1" applyBorder="1" applyAlignment="1" applyProtection="1">
      <alignment horizontal="right"/>
      <protection locked="0"/>
    </xf>
    <xf numFmtId="0" fontId="3" fillId="0" borderId="3" xfId="0" applyFont="1" applyBorder="1" applyProtection="1">
      <protection locked="0"/>
    </xf>
    <xf numFmtId="0" fontId="3" fillId="0" borderId="2" xfId="0" applyFont="1" applyBorder="1" applyProtection="1">
      <protection locked="0"/>
    </xf>
    <xf numFmtId="4" fontId="7" fillId="0" borderId="1" xfId="0" applyNumberFormat="1" applyFont="1" applyBorder="1" applyProtection="1">
      <protection locked="0"/>
    </xf>
    <xf numFmtId="4" fontId="3" fillId="0" borderId="1" xfId="0" applyNumberFormat="1" applyFont="1" applyBorder="1" applyProtection="1">
      <protection locked="0"/>
    </xf>
    <xf numFmtId="4" fontId="3" fillId="0" borderId="15" xfId="0" applyNumberFormat="1" applyFont="1" applyBorder="1" applyProtection="1">
      <protection locked="0"/>
    </xf>
    <xf numFmtId="0" fontId="8" fillId="2" borderId="2" xfId="0" applyFont="1" applyFill="1" applyBorder="1" applyAlignment="1" applyProtection="1">
      <alignment horizontal="center" wrapText="1"/>
      <protection locked="0"/>
    </xf>
    <xf numFmtId="0" fontId="8" fillId="2" borderId="10" xfId="0" applyFont="1" applyFill="1" applyBorder="1" applyAlignment="1" applyProtection="1">
      <alignment horizontal="center"/>
      <protection locked="0"/>
    </xf>
    <xf numFmtId="0" fontId="8" fillId="2" borderId="3" xfId="0" applyFont="1" applyFill="1" applyBorder="1" applyAlignment="1" applyProtection="1">
      <alignment horizontal="center"/>
      <protection locked="0"/>
    </xf>
    <xf numFmtId="4" fontId="7" fillId="2" borderId="11" xfId="9" applyNumberFormat="1" applyFont="1" applyFill="1" applyBorder="1" applyAlignment="1">
      <alignment horizontal="center" vertical="center" wrapText="1"/>
    </xf>
    <xf numFmtId="4" fontId="7" fillId="2" borderId="12" xfId="9" applyNumberFormat="1" applyFont="1" applyFill="1" applyBorder="1" applyAlignment="1">
      <alignment horizontal="center" vertical="center" wrapText="1"/>
    </xf>
    <xf numFmtId="0" fontId="3" fillId="0" borderId="0" xfId="8" applyFont="1" applyAlignment="1" applyProtection="1">
      <alignment horizontal="center" vertical="center" wrapText="1"/>
      <protection locked="0"/>
    </xf>
    <xf numFmtId="4" fontId="7" fillId="2" borderId="13" xfId="9" applyNumberFormat="1" applyFont="1" applyFill="1" applyBorder="1" applyAlignment="1">
      <alignment horizontal="center" vertical="center" wrapText="1"/>
    </xf>
    <xf numFmtId="0" fontId="8" fillId="2" borderId="10" xfId="0" applyFont="1" applyFill="1" applyBorder="1" applyAlignment="1" applyProtection="1">
      <alignment horizontal="center" wrapText="1"/>
      <protection locked="0"/>
    </xf>
    <xf numFmtId="0" fontId="8" fillId="2" borderId="3" xfId="0" applyFont="1" applyFill="1" applyBorder="1" applyAlignment="1" applyProtection="1">
      <alignment horizontal="center" wrapText="1"/>
      <protection locked="0"/>
    </xf>
    <xf numFmtId="4" fontId="3" fillId="0" borderId="0" xfId="0" applyNumberFormat="1" applyFont="1" applyFill="1" applyAlignment="1" applyProtection="1">
      <alignment horizontal="right"/>
      <protection locked="0"/>
    </xf>
  </cellXfs>
  <cellStyles count="25">
    <cellStyle name="Euro" xfId="1" xr:uid="{00000000-0005-0000-0000-000000000000}"/>
    <cellStyle name="Millares" xfId="24" builtinId="3"/>
    <cellStyle name="Millares 2" xfId="2" xr:uid="{00000000-0005-0000-0000-000001000000}"/>
    <cellStyle name="Millares 2 2" xfId="3" xr:uid="{00000000-0005-0000-0000-000002000000}"/>
    <cellStyle name="Millares 2 2 2" xfId="17" xr:uid="{00000000-0005-0000-0000-000002000000}"/>
    <cellStyle name="Millares 2 3" xfId="4" xr:uid="{00000000-0005-0000-0000-000003000000}"/>
    <cellStyle name="Millares 2 3 2" xfId="18" xr:uid="{00000000-0005-0000-0000-000003000000}"/>
    <cellStyle name="Millares 2 4" xfId="16" xr:uid="{00000000-0005-0000-0000-000001000000}"/>
    <cellStyle name="Millares 3" xfId="5" xr:uid="{00000000-0005-0000-0000-000004000000}"/>
    <cellStyle name="Millares 3 2" xfId="19" xr:uid="{00000000-0005-0000-0000-000004000000}"/>
    <cellStyle name="Moneda 2" xfId="6" xr:uid="{00000000-0005-0000-0000-000005000000}"/>
    <cellStyle name="Moneda 2 2" xfId="20" xr:uid="{00000000-0005-0000-0000-000005000000}"/>
    <cellStyle name="Normal" xfId="0" builtinId="0"/>
    <cellStyle name="Normal 2" xfId="7" xr:uid="{00000000-0005-0000-0000-000007000000}"/>
    <cellStyle name="Normal 2 2" xfId="8" xr:uid="{00000000-0005-0000-0000-000008000000}"/>
    <cellStyle name="Normal 2 3" xfId="21" xr:uid="{00000000-0005-0000-0000-000007000000}"/>
    <cellStyle name="Normal 3" xfId="9" xr:uid="{00000000-0005-0000-0000-000009000000}"/>
    <cellStyle name="Normal 4" xfId="10" xr:uid="{00000000-0005-0000-0000-00000A000000}"/>
    <cellStyle name="Normal 4 2" xfId="11" xr:uid="{00000000-0005-0000-0000-00000B000000}"/>
    <cellStyle name="Normal 5" xfId="12" xr:uid="{00000000-0005-0000-0000-00000C000000}"/>
    <cellStyle name="Normal 5 2" xfId="13" xr:uid="{00000000-0005-0000-0000-00000D000000}"/>
    <cellStyle name="Normal 6" xfId="14" xr:uid="{00000000-0005-0000-0000-00000E000000}"/>
    <cellStyle name="Normal 6 2" xfId="15" xr:uid="{00000000-0005-0000-0000-00000F000000}"/>
    <cellStyle name="Normal 6 2 2" xfId="23" xr:uid="{00000000-0005-0000-0000-00000F000000}"/>
    <cellStyle name="Normal 6 3" xfId="22" xr:uid="{00000000-0005-0000-0000-00000E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84"/>
  <sheetViews>
    <sheetView showGridLines="0" tabSelected="1" topLeftCell="A38" zoomScaleNormal="100" workbookViewId="0">
      <selection activeCell="N31" sqref="N29:O31"/>
    </sheetView>
  </sheetViews>
  <sheetFormatPr baseColWidth="10" defaultColWidth="12" defaultRowHeight="11.25" x14ac:dyDescent="0.2"/>
  <cols>
    <col min="1" max="1" width="62.83203125" style="1" customWidth="1"/>
    <col min="2" max="2" width="18.33203125" style="1" customWidth="1"/>
    <col min="3" max="3" width="19.83203125" style="1" customWidth="1"/>
    <col min="4" max="7" width="18.33203125" style="1" customWidth="1"/>
    <col min="8" max="16384" width="12" style="1"/>
  </cols>
  <sheetData>
    <row r="1" spans="1:7" ht="54.95" customHeight="1" x14ac:dyDescent="0.2">
      <c r="A1" s="75" t="s">
        <v>137</v>
      </c>
      <c r="B1" s="76"/>
      <c r="C1" s="76"/>
      <c r="D1" s="76"/>
      <c r="E1" s="76"/>
      <c r="F1" s="76"/>
      <c r="G1" s="77"/>
    </row>
    <row r="2" spans="1:7" x14ac:dyDescent="0.2">
      <c r="A2" s="14"/>
      <c r="B2" s="16" t="s">
        <v>0</v>
      </c>
      <c r="C2" s="17"/>
      <c r="D2" s="17"/>
      <c r="E2" s="17"/>
      <c r="F2" s="18"/>
      <c r="G2" s="78" t="s">
        <v>1</v>
      </c>
    </row>
    <row r="3" spans="1:7" ht="24.95" customHeight="1" x14ac:dyDescent="0.2">
      <c r="A3" s="32" t="s">
        <v>2</v>
      </c>
      <c r="B3" s="3" t="s">
        <v>3</v>
      </c>
      <c r="C3" s="3" t="s">
        <v>4</v>
      </c>
      <c r="D3" s="3" t="s">
        <v>5</v>
      </c>
      <c r="E3" s="3" t="s">
        <v>6</v>
      </c>
      <c r="F3" s="3" t="s">
        <v>7</v>
      </c>
      <c r="G3" s="79"/>
    </row>
    <row r="4" spans="1:7" x14ac:dyDescent="0.2">
      <c r="A4" s="30" t="s">
        <v>26</v>
      </c>
      <c r="B4" s="47">
        <f>SUM(B5:B11)</f>
        <v>67034754</v>
      </c>
      <c r="C4" s="47">
        <f>SUM(C5:C11)</f>
        <v>0</v>
      </c>
      <c r="D4" s="40">
        <f t="shared" ref="D4:G4" si="0">SUM(D5:D11)</f>
        <v>67034754</v>
      </c>
      <c r="E4" s="40">
        <f t="shared" si="0"/>
        <v>44096781.710000001</v>
      </c>
      <c r="F4" s="43">
        <f t="shared" si="0"/>
        <v>43976953.699999996</v>
      </c>
      <c r="G4" s="40">
        <f t="shared" si="0"/>
        <v>22937972.289999999</v>
      </c>
    </row>
    <row r="5" spans="1:7" x14ac:dyDescent="0.2">
      <c r="A5" s="27" t="s">
        <v>27</v>
      </c>
      <c r="B5" s="39">
        <v>29672564</v>
      </c>
      <c r="C5" s="50">
        <v>-611167.49</v>
      </c>
      <c r="D5" s="34">
        <f>+B5+C5</f>
        <v>29061396.510000002</v>
      </c>
      <c r="E5" s="34">
        <v>20131739.809999999</v>
      </c>
      <c r="F5" s="41">
        <v>20131739.809999999</v>
      </c>
      <c r="G5" s="34">
        <f>+D5-E5</f>
        <v>8929656.700000003</v>
      </c>
    </row>
    <row r="6" spans="1:7" x14ac:dyDescent="0.2">
      <c r="A6" s="27" t="s">
        <v>28</v>
      </c>
      <c r="B6" s="39">
        <v>7474216</v>
      </c>
      <c r="C6" s="50">
        <v>498478.67</v>
      </c>
      <c r="D6" s="34">
        <f t="shared" ref="D6:F69" si="1">+B6+C6</f>
        <v>7972694.6699999999</v>
      </c>
      <c r="E6" s="34">
        <v>6521528.1500000004</v>
      </c>
      <c r="F6" s="41">
        <v>6401700.1399999997</v>
      </c>
      <c r="G6" s="34">
        <f t="shared" ref="G6:G69" si="2">+D6-E6</f>
        <v>1451166.5199999996</v>
      </c>
    </row>
    <row r="7" spans="1:7" x14ac:dyDescent="0.2">
      <c r="A7" s="27" t="s">
        <v>29</v>
      </c>
      <c r="B7" s="39">
        <v>6209352</v>
      </c>
      <c r="C7" s="50">
        <v>-999870.44</v>
      </c>
      <c r="D7" s="34">
        <f t="shared" si="1"/>
        <v>5209481.5600000005</v>
      </c>
      <c r="E7" s="34">
        <v>1036612.89</v>
      </c>
      <c r="F7" s="41">
        <v>1036612.89</v>
      </c>
      <c r="G7" s="34">
        <f t="shared" si="2"/>
        <v>4172868.6700000004</v>
      </c>
    </row>
    <row r="8" spans="1:7" x14ac:dyDescent="0.2">
      <c r="A8" s="27" t="s">
        <v>30</v>
      </c>
      <c r="B8" s="39">
        <v>10931283</v>
      </c>
      <c r="C8" s="50">
        <v>303868.69</v>
      </c>
      <c r="D8" s="34">
        <f t="shared" si="1"/>
        <v>11235151.689999999</v>
      </c>
      <c r="E8" s="34">
        <v>7146912.46</v>
      </c>
      <c r="F8" s="41">
        <v>7146912.46</v>
      </c>
      <c r="G8" s="34">
        <f t="shared" si="2"/>
        <v>4088239.2299999995</v>
      </c>
    </row>
    <row r="9" spans="1:7" x14ac:dyDescent="0.2">
      <c r="A9" s="27" t="s">
        <v>31</v>
      </c>
      <c r="B9" s="39">
        <v>12747339</v>
      </c>
      <c r="C9" s="50">
        <v>420628.57</v>
      </c>
      <c r="D9" s="34">
        <f t="shared" si="1"/>
        <v>13167967.57</v>
      </c>
      <c r="E9" s="34">
        <v>9259988.4000000004</v>
      </c>
      <c r="F9" s="41">
        <v>9259988.4000000004</v>
      </c>
      <c r="G9" s="34">
        <f t="shared" si="2"/>
        <v>3907979.17</v>
      </c>
    </row>
    <row r="10" spans="1:7" x14ac:dyDescent="0.2">
      <c r="A10" s="27" t="s">
        <v>32</v>
      </c>
      <c r="B10" s="39">
        <v>0</v>
      </c>
      <c r="C10" s="50">
        <v>0</v>
      </c>
      <c r="D10" s="34">
        <f t="shared" si="1"/>
        <v>0</v>
      </c>
      <c r="E10" s="34">
        <v>0</v>
      </c>
      <c r="F10" s="41">
        <v>0</v>
      </c>
      <c r="G10" s="34">
        <f t="shared" si="2"/>
        <v>0</v>
      </c>
    </row>
    <row r="11" spans="1:7" x14ac:dyDescent="0.2">
      <c r="A11" s="27" t="s">
        <v>33</v>
      </c>
      <c r="B11" s="39">
        <v>0</v>
      </c>
      <c r="C11" s="50">
        <v>388062</v>
      </c>
      <c r="D11" s="34">
        <f t="shared" si="1"/>
        <v>388062</v>
      </c>
      <c r="E11" s="34">
        <v>0</v>
      </c>
      <c r="F11" s="41">
        <v>0</v>
      </c>
      <c r="G11" s="34">
        <f t="shared" si="2"/>
        <v>388062</v>
      </c>
    </row>
    <row r="12" spans="1:7" x14ac:dyDescent="0.2">
      <c r="A12" s="30" t="s">
        <v>34</v>
      </c>
      <c r="B12" s="48">
        <f>SUM(B13:B21)</f>
        <v>1870684</v>
      </c>
      <c r="C12" s="51">
        <f t="shared" ref="C12:G12" si="3">SUM(C13:C21)</f>
        <v>299104.64999999997</v>
      </c>
      <c r="D12" s="42">
        <f t="shared" si="3"/>
        <v>2169788.65</v>
      </c>
      <c r="E12" s="42">
        <f t="shared" si="3"/>
        <v>1227088.57</v>
      </c>
      <c r="F12" s="44">
        <f t="shared" si="3"/>
        <v>1221289.3199999998</v>
      </c>
      <c r="G12" s="42">
        <f t="shared" si="3"/>
        <v>942700.07999999984</v>
      </c>
    </row>
    <row r="13" spans="1:7" x14ac:dyDescent="0.2">
      <c r="A13" s="27" t="s">
        <v>35</v>
      </c>
      <c r="B13" s="39">
        <v>956555</v>
      </c>
      <c r="C13" s="50">
        <v>61402.01</v>
      </c>
      <c r="D13" s="34">
        <f t="shared" si="1"/>
        <v>1017957.01</v>
      </c>
      <c r="E13" s="34">
        <v>584408.67000000004</v>
      </c>
      <c r="F13" s="41">
        <v>582429.71</v>
      </c>
      <c r="G13" s="34">
        <f t="shared" si="2"/>
        <v>433548.33999999997</v>
      </c>
    </row>
    <row r="14" spans="1:7" x14ac:dyDescent="0.2">
      <c r="A14" s="27" t="s">
        <v>36</v>
      </c>
      <c r="B14" s="39">
        <v>201600</v>
      </c>
      <c r="C14" s="50">
        <v>119953.48</v>
      </c>
      <c r="D14" s="34">
        <f t="shared" si="1"/>
        <v>321553.48</v>
      </c>
      <c r="E14" s="34">
        <v>256538.18</v>
      </c>
      <c r="F14" s="41">
        <v>256538.18</v>
      </c>
      <c r="G14" s="34">
        <f t="shared" si="2"/>
        <v>65015.299999999988</v>
      </c>
    </row>
    <row r="15" spans="1:7" x14ac:dyDescent="0.2">
      <c r="A15" s="27" t="s">
        <v>37</v>
      </c>
      <c r="B15" s="39">
        <v>0</v>
      </c>
      <c r="C15" s="50">
        <v>0</v>
      </c>
      <c r="D15" s="34">
        <f t="shared" si="1"/>
        <v>0</v>
      </c>
      <c r="E15" s="34">
        <v>0</v>
      </c>
      <c r="F15" s="41">
        <v>0</v>
      </c>
      <c r="G15" s="34">
        <f t="shared" si="2"/>
        <v>0</v>
      </c>
    </row>
    <row r="16" spans="1:7" x14ac:dyDescent="0.2">
      <c r="A16" s="27" t="s">
        <v>38</v>
      </c>
      <c r="B16" s="39">
        <v>372203</v>
      </c>
      <c r="C16" s="50">
        <v>31112.87</v>
      </c>
      <c r="D16" s="34">
        <f t="shared" si="1"/>
        <v>403315.87</v>
      </c>
      <c r="E16" s="34">
        <f>171808.98-1375.25</f>
        <v>170433.73</v>
      </c>
      <c r="F16" s="41">
        <f>168941.98-1375.25</f>
        <v>167566.73000000001</v>
      </c>
      <c r="G16" s="34">
        <f t="shared" si="2"/>
        <v>232882.13999999998</v>
      </c>
    </row>
    <row r="17" spans="1:7" x14ac:dyDescent="0.2">
      <c r="A17" s="27" t="s">
        <v>39</v>
      </c>
      <c r="B17" s="39">
        <v>0</v>
      </c>
      <c r="C17" s="50">
        <v>1375.25</v>
      </c>
      <c r="D17" s="34">
        <f t="shared" si="1"/>
        <v>1375.25</v>
      </c>
      <c r="E17" s="34">
        <v>1375.25</v>
      </c>
      <c r="F17" s="41">
        <v>1375.25</v>
      </c>
      <c r="G17" s="34">
        <f t="shared" si="2"/>
        <v>0</v>
      </c>
    </row>
    <row r="18" spans="1:7" x14ac:dyDescent="0.2">
      <c r="A18" s="27" t="s">
        <v>40</v>
      </c>
      <c r="B18" s="39">
        <v>204102</v>
      </c>
      <c r="C18" s="84">
        <v>98292.17</v>
      </c>
      <c r="D18" s="34">
        <f t="shared" si="1"/>
        <v>302394.17</v>
      </c>
      <c r="E18" s="34">
        <v>201909.85</v>
      </c>
      <c r="F18" s="41">
        <v>201909.85</v>
      </c>
      <c r="G18" s="34">
        <f t="shared" si="2"/>
        <v>100484.31999999998</v>
      </c>
    </row>
    <row r="19" spans="1:7" x14ac:dyDescent="0.2">
      <c r="A19" s="27" t="s">
        <v>41</v>
      </c>
      <c r="B19" s="39">
        <v>15584</v>
      </c>
      <c r="C19" s="50">
        <v>1369.89</v>
      </c>
      <c r="D19" s="34">
        <f t="shared" si="1"/>
        <v>16953.89</v>
      </c>
      <c r="E19" s="34">
        <v>5923.89</v>
      </c>
      <c r="F19" s="41">
        <v>5923.89</v>
      </c>
      <c r="G19" s="34">
        <f t="shared" si="2"/>
        <v>11030</v>
      </c>
    </row>
    <row r="20" spans="1:7" x14ac:dyDescent="0.2">
      <c r="A20" s="27" t="s">
        <v>42</v>
      </c>
      <c r="B20" s="39">
        <v>0</v>
      </c>
      <c r="C20" s="50">
        <v>0</v>
      </c>
      <c r="D20" s="34">
        <f t="shared" si="1"/>
        <v>0</v>
      </c>
      <c r="E20" s="34">
        <v>0</v>
      </c>
      <c r="F20" s="41">
        <v>0</v>
      </c>
      <c r="G20" s="34">
        <f t="shared" si="2"/>
        <v>0</v>
      </c>
    </row>
    <row r="21" spans="1:7" x14ac:dyDescent="0.2">
      <c r="A21" s="27" t="s">
        <v>43</v>
      </c>
      <c r="B21" s="39">
        <v>120640</v>
      </c>
      <c r="C21" s="50">
        <v>-14401.02</v>
      </c>
      <c r="D21" s="34">
        <f t="shared" si="1"/>
        <v>106238.98</v>
      </c>
      <c r="E21" s="34">
        <v>6499</v>
      </c>
      <c r="F21" s="41">
        <v>5545.71</v>
      </c>
      <c r="G21" s="34">
        <f t="shared" si="2"/>
        <v>99739.98</v>
      </c>
    </row>
    <row r="22" spans="1:7" x14ac:dyDescent="0.2">
      <c r="A22" s="30" t="s">
        <v>44</v>
      </c>
      <c r="B22" s="48">
        <f>SUM(B23:B31)</f>
        <v>22523971</v>
      </c>
      <c r="C22" s="51">
        <f t="shared" ref="C22:G22" si="4">SUM(C23:C31)</f>
        <v>17420589.919999998</v>
      </c>
      <c r="D22" s="42">
        <f t="shared" si="4"/>
        <v>39944560.920000002</v>
      </c>
      <c r="E22" s="42">
        <f t="shared" si="4"/>
        <v>25644013.399999999</v>
      </c>
      <c r="F22" s="44">
        <f t="shared" si="4"/>
        <v>24555265.209999997</v>
      </c>
      <c r="G22" s="42">
        <f t="shared" si="4"/>
        <v>14300547.520000003</v>
      </c>
    </row>
    <row r="23" spans="1:7" x14ac:dyDescent="0.2">
      <c r="A23" s="27" t="s">
        <v>45</v>
      </c>
      <c r="B23" s="39">
        <v>2568256</v>
      </c>
      <c r="C23" s="50">
        <v>-41861.800000000003</v>
      </c>
      <c r="D23" s="34">
        <f t="shared" si="1"/>
        <v>2526394.2000000002</v>
      </c>
      <c r="E23" s="34">
        <v>1277404.28</v>
      </c>
      <c r="F23" s="41">
        <v>1234861.73</v>
      </c>
      <c r="G23" s="34">
        <f t="shared" si="2"/>
        <v>1248989.9200000002</v>
      </c>
    </row>
    <row r="24" spans="1:7" x14ac:dyDescent="0.2">
      <c r="A24" s="27" t="s">
        <v>46</v>
      </c>
      <c r="B24" s="39">
        <v>70999</v>
      </c>
      <c r="C24" s="50">
        <v>-754</v>
      </c>
      <c r="D24" s="34">
        <f t="shared" si="1"/>
        <v>70245</v>
      </c>
      <c r="E24" s="34">
        <v>33789.230000000003</v>
      </c>
      <c r="F24" s="41">
        <v>30587.85</v>
      </c>
      <c r="G24" s="34">
        <f t="shared" si="2"/>
        <v>36455.769999999997</v>
      </c>
    </row>
    <row r="25" spans="1:7" x14ac:dyDescent="0.2">
      <c r="A25" s="27" t="s">
        <v>47</v>
      </c>
      <c r="B25" s="39">
        <v>2430898</v>
      </c>
      <c r="C25" s="50">
        <v>809341.13</v>
      </c>
      <c r="D25" s="34">
        <f t="shared" si="1"/>
        <v>3240239.13</v>
      </c>
      <c r="E25" s="34">
        <v>1601229.4</v>
      </c>
      <c r="F25" s="41">
        <v>1441246.81</v>
      </c>
      <c r="G25" s="34">
        <f t="shared" si="2"/>
        <v>1639009.73</v>
      </c>
    </row>
    <row r="26" spans="1:7" x14ac:dyDescent="0.2">
      <c r="A26" s="27" t="s">
        <v>48</v>
      </c>
      <c r="B26" s="39">
        <v>278308</v>
      </c>
      <c r="C26" s="50">
        <v>0</v>
      </c>
      <c r="D26" s="34">
        <f t="shared" si="1"/>
        <v>278308</v>
      </c>
      <c r="E26" s="34">
        <v>129510.63</v>
      </c>
      <c r="F26" s="41">
        <v>117579.21</v>
      </c>
      <c r="G26" s="34">
        <f t="shared" si="2"/>
        <v>148797.37</v>
      </c>
    </row>
    <row r="27" spans="1:7" x14ac:dyDescent="0.2">
      <c r="A27" s="27" t="s">
        <v>49</v>
      </c>
      <c r="B27" s="39">
        <v>1416695</v>
      </c>
      <c r="C27" s="50">
        <v>265929</v>
      </c>
      <c r="D27" s="34">
        <f t="shared" si="1"/>
        <v>1682624</v>
      </c>
      <c r="E27" s="34">
        <v>705291.84</v>
      </c>
      <c r="F27" s="41">
        <v>704537.84</v>
      </c>
      <c r="G27" s="34">
        <f t="shared" si="2"/>
        <v>977332.16</v>
      </c>
    </row>
    <row r="28" spans="1:7" x14ac:dyDescent="0.2">
      <c r="A28" s="27" t="s">
        <v>50</v>
      </c>
      <c r="B28" s="39">
        <v>2539512</v>
      </c>
      <c r="C28" s="50">
        <v>1526440.56</v>
      </c>
      <c r="D28" s="34">
        <f t="shared" si="1"/>
        <v>4065952.56</v>
      </c>
      <c r="E28" s="34">
        <v>2084186.44</v>
      </c>
      <c r="F28" s="41">
        <v>1912644.51</v>
      </c>
      <c r="G28" s="34">
        <f t="shared" si="2"/>
        <v>1981766.12</v>
      </c>
    </row>
    <row r="29" spans="1:7" x14ac:dyDescent="0.2">
      <c r="A29" s="27" t="s">
        <v>51</v>
      </c>
      <c r="B29" s="39">
        <v>281990</v>
      </c>
      <c r="C29" s="50">
        <v>-19589.68</v>
      </c>
      <c r="D29" s="34">
        <f t="shared" si="1"/>
        <v>262400.32</v>
      </c>
      <c r="E29" s="34">
        <v>85677.93</v>
      </c>
      <c r="F29" s="41">
        <v>85677.93</v>
      </c>
      <c r="G29" s="34">
        <f t="shared" si="2"/>
        <v>176722.39</v>
      </c>
    </row>
    <row r="30" spans="1:7" x14ac:dyDescent="0.2">
      <c r="A30" s="27" t="s">
        <v>52</v>
      </c>
      <c r="B30" s="39">
        <v>10301251</v>
      </c>
      <c r="C30" s="84">
        <v>14785946.42</v>
      </c>
      <c r="D30" s="34">
        <f t="shared" si="1"/>
        <v>25087197.420000002</v>
      </c>
      <c r="E30" s="34">
        <v>17869922.559999999</v>
      </c>
      <c r="F30" s="41">
        <v>17243632.129999999</v>
      </c>
      <c r="G30" s="34">
        <f t="shared" si="2"/>
        <v>7217274.8600000031</v>
      </c>
    </row>
    <row r="31" spans="1:7" x14ac:dyDescent="0.2">
      <c r="A31" s="27" t="s">
        <v>53</v>
      </c>
      <c r="B31" s="39">
        <v>2636062</v>
      </c>
      <c r="C31" s="50">
        <v>95138.29</v>
      </c>
      <c r="D31" s="34">
        <f t="shared" si="1"/>
        <v>2731200.29</v>
      </c>
      <c r="E31" s="34">
        <v>1857001.09</v>
      </c>
      <c r="F31" s="41">
        <v>1784497.2</v>
      </c>
      <c r="G31" s="34">
        <f t="shared" si="2"/>
        <v>874199.2</v>
      </c>
    </row>
    <row r="32" spans="1:7" x14ac:dyDescent="0.2">
      <c r="A32" s="30" t="s">
        <v>54</v>
      </c>
      <c r="B32" s="48">
        <f>SUM(B33:B41)</f>
        <v>0</v>
      </c>
      <c r="C32" s="51">
        <f t="shared" ref="C32:G32" si="5">SUM(C33:C41)</f>
        <v>0</v>
      </c>
      <c r="D32" s="42">
        <f t="shared" si="5"/>
        <v>0</v>
      </c>
      <c r="E32" s="42">
        <f t="shared" si="5"/>
        <v>0</v>
      </c>
      <c r="F32" s="44">
        <f t="shared" si="5"/>
        <v>0</v>
      </c>
      <c r="G32" s="42">
        <f t="shared" si="5"/>
        <v>0</v>
      </c>
    </row>
    <row r="33" spans="1:7" x14ac:dyDescent="0.2">
      <c r="A33" s="27" t="s">
        <v>55</v>
      </c>
      <c r="B33" s="39">
        <v>0</v>
      </c>
      <c r="C33" s="50">
        <v>0</v>
      </c>
      <c r="D33" s="34">
        <f t="shared" si="1"/>
        <v>0</v>
      </c>
      <c r="E33" s="34">
        <v>0</v>
      </c>
      <c r="F33" s="41">
        <v>0</v>
      </c>
      <c r="G33" s="34">
        <f t="shared" si="2"/>
        <v>0</v>
      </c>
    </row>
    <row r="34" spans="1:7" x14ac:dyDescent="0.2">
      <c r="A34" s="27" t="s">
        <v>56</v>
      </c>
      <c r="B34" s="39">
        <v>0</v>
      </c>
      <c r="C34" s="50">
        <v>0</v>
      </c>
      <c r="D34" s="34">
        <f t="shared" si="1"/>
        <v>0</v>
      </c>
      <c r="E34" s="34">
        <v>0</v>
      </c>
      <c r="F34" s="41">
        <v>0</v>
      </c>
      <c r="G34" s="34">
        <f t="shared" si="2"/>
        <v>0</v>
      </c>
    </row>
    <row r="35" spans="1:7" x14ac:dyDescent="0.2">
      <c r="A35" s="27" t="s">
        <v>57</v>
      </c>
      <c r="B35" s="39">
        <v>0</v>
      </c>
      <c r="C35" s="50">
        <v>0</v>
      </c>
      <c r="D35" s="34">
        <f t="shared" si="1"/>
        <v>0</v>
      </c>
      <c r="E35" s="34">
        <v>0</v>
      </c>
      <c r="F35" s="41">
        <v>0</v>
      </c>
      <c r="G35" s="34">
        <f t="shared" si="2"/>
        <v>0</v>
      </c>
    </row>
    <row r="36" spans="1:7" x14ac:dyDescent="0.2">
      <c r="A36" s="27" t="s">
        <v>58</v>
      </c>
      <c r="B36" s="39">
        <v>0</v>
      </c>
      <c r="C36" s="50">
        <v>0</v>
      </c>
      <c r="D36" s="34">
        <f t="shared" si="1"/>
        <v>0</v>
      </c>
      <c r="E36" s="34">
        <v>0</v>
      </c>
      <c r="F36" s="41">
        <v>0</v>
      </c>
      <c r="G36" s="34">
        <f t="shared" si="2"/>
        <v>0</v>
      </c>
    </row>
    <row r="37" spans="1:7" x14ac:dyDescent="0.2">
      <c r="A37" s="27" t="s">
        <v>24</v>
      </c>
      <c r="B37" s="39">
        <v>0</v>
      </c>
      <c r="C37" s="50">
        <v>0</v>
      </c>
      <c r="D37" s="34">
        <f t="shared" si="1"/>
        <v>0</v>
      </c>
      <c r="E37" s="34">
        <v>0</v>
      </c>
      <c r="F37" s="41">
        <v>0</v>
      </c>
      <c r="G37" s="34">
        <f t="shared" si="2"/>
        <v>0</v>
      </c>
    </row>
    <row r="38" spans="1:7" x14ac:dyDescent="0.2">
      <c r="A38" s="27" t="s">
        <v>59</v>
      </c>
      <c r="B38" s="39">
        <v>0</v>
      </c>
      <c r="C38" s="50">
        <v>0</v>
      </c>
      <c r="D38" s="34">
        <f t="shared" si="1"/>
        <v>0</v>
      </c>
      <c r="E38" s="34">
        <v>0</v>
      </c>
      <c r="F38" s="41">
        <v>0</v>
      </c>
      <c r="G38" s="34">
        <f t="shared" si="2"/>
        <v>0</v>
      </c>
    </row>
    <row r="39" spans="1:7" x14ac:dyDescent="0.2">
      <c r="A39" s="27" t="s">
        <v>60</v>
      </c>
      <c r="B39" s="39">
        <v>0</v>
      </c>
      <c r="C39" s="50">
        <v>0</v>
      </c>
      <c r="D39" s="34">
        <f t="shared" si="1"/>
        <v>0</v>
      </c>
      <c r="E39" s="34">
        <v>0</v>
      </c>
      <c r="F39" s="41">
        <v>0</v>
      </c>
      <c r="G39" s="34">
        <f t="shared" si="2"/>
        <v>0</v>
      </c>
    </row>
    <row r="40" spans="1:7" x14ac:dyDescent="0.2">
      <c r="A40" s="27" t="s">
        <v>61</v>
      </c>
      <c r="B40" s="39">
        <v>0</v>
      </c>
      <c r="C40" s="50">
        <v>0</v>
      </c>
      <c r="D40" s="34">
        <f t="shared" si="1"/>
        <v>0</v>
      </c>
      <c r="E40" s="34">
        <v>0</v>
      </c>
      <c r="F40" s="41">
        <v>0</v>
      </c>
      <c r="G40" s="34">
        <f t="shared" si="2"/>
        <v>0</v>
      </c>
    </row>
    <row r="41" spans="1:7" x14ac:dyDescent="0.2">
      <c r="A41" s="27" t="s">
        <v>62</v>
      </c>
      <c r="B41" s="39">
        <v>0</v>
      </c>
      <c r="C41" s="50">
        <v>0</v>
      </c>
      <c r="D41" s="34">
        <f t="shared" si="1"/>
        <v>0</v>
      </c>
      <c r="E41" s="34">
        <v>0</v>
      </c>
      <c r="F41" s="41">
        <v>0</v>
      </c>
      <c r="G41" s="34">
        <f t="shared" si="2"/>
        <v>0</v>
      </c>
    </row>
    <row r="42" spans="1:7" x14ac:dyDescent="0.2">
      <c r="A42" s="30" t="s">
        <v>63</v>
      </c>
      <c r="B42" s="48">
        <f>SUM(B43:B51)</f>
        <v>352818</v>
      </c>
      <c r="C42" s="51">
        <f t="shared" ref="C42:G42" si="6">SUM(C43:C51)</f>
        <v>820669.36</v>
      </c>
      <c r="D42" s="42">
        <f t="shared" si="6"/>
        <v>1173487.3600000001</v>
      </c>
      <c r="E42" s="42">
        <f t="shared" si="6"/>
        <v>96551.159999999989</v>
      </c>
      <c r="F42" s="44">
        <f t="shared" si="6"/>
        <v>77038.8</v>
      </c>
      <c r="G42" s="42">
        <f t="shared" si="6"/>
        <v>1076936.2</v>
      </c>
    </row>
    <row r="43" spans="1:7" x14ac:dyDescent="0.2">
      <c r="A43" s="27" t="s">
        <v>64</v>
      </c>
      <c r="B43" s="39">
        <v>269800</v>
      </c>
      <c r="C43" s="50">
        <v>162983.76</v>
      </c>
      <c r="D43" s="34">
        <f t="shared" si="1"/>
        <v>432783.76</v>
      </c>
      <c r="E43" s="34">
        <v>82415.679999999993</v>
      </c>
      <c r="F43" s="41">
        <v>62903.32</v>
      </c>
      <c r="G43" s="34">
        <f t="shared" si="2"/>
        <v>350368.08</v>
      </c>
    </row>
    <row r="44" spans="1:7" x14ac:dyDescent="0.2">
      <c r="A44" s="27" t="s">
        <v>65</v>
      </c>
      <c r="B44" s="39">
        <v>34449</v>
      </c>
      <c r="C44" s="50">
        <v>646560.52</v>
      </c>
      <c r="D44" s="34">
        <f t="shared" si="1"/>
        <v>681009.52</v>
      </c>
      <c r="E44" s="34">
        <v>7442.4</v>
      </c>
      <c r="F44" s="41">
        <v>7442.4</v>
      </c>
      <c r="G44" s="34">
        <f t="shared" si="2"/>
        <v>673567.12</v>
      </c>
    </row>
    <row r="45" spans="1:7" x14ac:dyDescent="0.2">
      <c r="A45" s="27" t="s">
        <v>66</v>
      </c>
      <c r="B45" s="39">
        <v>0</v>
      </c>
      <c r="C45" s="50">
        <v>0</v>
      </c>
      <c r="D45" s="34">
        <f t="shared" si="1"/>
        <v>0</v>
      </c>
      <c r="E45" s="34">
        <v>0</v>
      </c>
      <c r="F45" s="41">
        <v>0</v>
      </c>
      <c r="G45" s="34">
        <f t="shared" si="2"/>
        <v>0</v>
      </c>
    </row>
    <row r="46" spans="1:7" x14ac:dyDescent="0.2">
      <c r="A46" s="27" t="s">
        <v>67</v>
      </c>
      <c r="B46" s="39">
        <v>0</v>
      </c>
      <c r="C46" s="50">
        <v>0</v>
      </c>
      <c r="D46" s="34">
        <f t="shared" si="1"/>
        <v>0</v>
      </c>
      <c r="E46" s="34">
        <v>0</v>
      </c>
      <c r="F46" s="41">
        <v>0</v>
      </c>
      <c r="G46" s="34">
        <f t="shared" si="2"/>
        <v>0</v>
      </c>
    </row>
    <row r="47" spans="1:7" x14ac:dyDescent="0.2">
      <c r="A47" s="27" t="s">
        <v>68</v>
      </c>
      <c r="B47" s="39">
        <v>0</v>
      </c>
      <c r="C47" s="50">
        <v>0</v>
      </c>
      <c r="D47" s="34">
        <f t="shared" si="1"/>
        <v>0</v>
      </c>
      <c r="E47" s="34">
        <v>0</v>
      </c>
      <c r="F47" s="41">
        <v>0</v>
      </c>
      <c r="G47" s="34">
        <f t="shared" si="2"/>
        <v>0</v>
      </c>
    </row>
    <row r="48" spans="1:7" x14ac:dyDescent="0.2">
      <c r="A48" s="27" t="s">
        <v>69</v>
      </c>
      <c r="B48" s="39">
        <v>0</v>
      </c>
      <c r="C48" s="50">
        <v>11125.08</v>
      </c>
      <c r="D48" s="34">
        <f t="shared" si="1"/>
        <v>11125.08</v>
      </c>
      <c r="E48" s="34">
        <v>6693.08</v>
      </c>
      <c r="F48" s="41">
        <v>6693.08</v>
      </c>
      <c r="G48" s="34">
        <f t="shared" si="2"/>
        <v>4432</v>
      </c>
    </row>
    <row r="49" spans="1:7" x14ac:dyDescent="0.2">
      <c r="A49" s="27" t="s">
        <v>70</v>
      </c>
      <c r="B49" s="39">
        <v>0</v>
      </c>
      <c r="C49" s="50">
        <v>0</v>
      </c>
      <c r="D49" s="34">
        <f t="shared" si="1"/>
        <v>0</v>
      </c>
      <c r="E49" s="34">
        <v>0</v>
      </c>
      <c r="F49" s="41">
        <v>0</v>
      </c>
      <c r="G49" s="34">
        <f t="shared" si="2"/>
        <v>0</v>
      </c>
    </row>
    <row r="50" spans="1:7" x14ac:dyDescent="0.2">
      <c r="A50" s="27" t="s">
        <v>71</v>
      </c>
      <c r="B50" s="39">
        <v>0</v>
      </c>
      <c r="C50" s="50">
        <v>0</v>
      </c>
      <c r="D50" s="34">
        <f t="shared" si="1"/>
        <v>0</v>
      </c>
      <c r="E50" s="34">
        <v>0</v>
      </c>
      <c r="F50" s="41">
        <v>0</v>
      </c>
      <c r="G50" s="34">
        <f t="shared" si="2"/>
        <v>0</v>
      </c>
    </row>
    <row r="51" spans="1:7" x14ac:dyDescent="0.2">
      <c r="A51" s="27" t="s">
        <v>72</v>
      </c>
      <c r="B51" s="39">
        <v>48569</v>
      </c>
      <c r="C51" s="50">
        <v>0</v>
      </c>
      <c r="D51" s="34">
        <f t="shared" si="1"/>
        <v>48569</v>
      </c>
      <c r="E51" s="34">
        <v>0</v>
      </c>
      <c r="F51" s="41">
        <v>0</v>
      </c>
      <c r="G51" s="34">
        <f t="shared" si="2"/>
        <v>48569</v>
      </c>
    </row>
    <row r="52" spans="1:7" x14ac:dyDescent="0.2">
      <c r="A52" s="30" t="s">
        <v>73</v>
      </c>
      <c r="B52" s="48">
        <f>SUM(B53:B55)</f>
        <v>0</v>
      </c>
      <c r="C52" s="51">
        <f t="shared" ref="C52:G52" si="7">SUM(C53:C55)</f>
        <v>0</v>
      </c>
      <c r="D52" s="42">
        <f t="shared" si="7"/>
        <v>0</v>
      </c>
      <c r="E52" s="42">
        <f t="shared" si="7"/>
        <v>0</v>
      </c>
      <c r="F52" s="44">
        <f t="shared" si="7"/>
        <v>0</v>
      </c>
      <c r="G52" s="42">
        <f t="shared" si="7"/>
        <v>0</v>
      </c>
    </row>
    <row r="53" spans="1:7" x14ac:dyDescent="0.2">
      <c r="A53" s="27" t="s">
        <v>74</v>
      </c>
      <c r="B53" s="39">
        <v>0</v>
      </c>
      <c r="C53" s="50">
        <v>0</v>
      </c>
      <c r="D53" s="34">
        <f t="shared" si="1"/>
        <v>0</v>
      </c>
      <c r="E53" s="34">
        <f t="shared" si="1"/>
        <v>0</v>
      </c>
      <c r="F53" s="45">
        <f t="shared" si="1"/>
        <v>0</v>
      </c>
      <c r="G53" s="34">
        <f t="shared" si="2"/>
        <v>0</v>
      </c>
    </row>
    <row r="54" spans="1:7" x14ac:dyDescent="0.2">
      <c r="A54" s="27" t="s">
        <v>75</v>
      </c>
      <c r="B54" s="39">
        <v>0</v>
      </c>
      <c r="C54" s="50">
        <v>0</v>
      </c>
      <c r="D54" s="34">
        <f t="shared" si="1"/>
        <v>0</v>
      </c>
      <c r="E54" s="34">
        <f t="shared" si="1"/>
        <v>0</v>
      </c>
      <c r="F54" s="45">
        <f t="shared" si="1"/>
        <v>0</v>
      </c>
      <c r="G54" s="34">
        <f t="shared" si="2"/>
        <v>0</v>
      </c>
    </row>
    <row r="55" spans="1:7" x14ac:dyDescent="0.2">
      <c r="A55" s="27" t="s">
        <v>76</v>
      </c>
      <c r="B55" s="39">
        <v>0</v>
      </c>
      <c r="C55" s="50">
        <v>0</v>
      </c>
      <c r="D55" s="34">
        <f t="shared" si="1"/>
        <v>0</v>
      </c>
      <c r="E55" s="34">
        <f t="shared" si="1"/>
        <v>0</v>
      </c>
      <c r="F55" s="45">
        <f t="shared" si="1"/>
        <v>0</v>
      </c>
      <c r="G55" s="34">
        <f t="shared" si="2"/>
        <v>0</v>
      </c>
    </row>
    <row r="56" spans="1:7" x14ac:dyDescent="0.2">
      <c r="A56" s="30" t="s">
        <v>77</v>
      </c>
      <c r="B56" s="48">
        <f>SUM(B57:B63)</f>
        <v>0</v>
      </c>
      <c r="C56" s="51">
        <f t="shared" ref="C56:F56" si="8">SUM(C57:C63)</f>
        <v>0</v>
      </c>
      <c r="D56" s="42">
        <f t="shared" si="8"/>
        <v>0</v>
      </c>
      <c r="E56" s="42">
        <f t="shared" si="8"/>
        <v>0</v>
      </c>
      <c r="F56" s="44">
        <f t="shared" si="8"/>
        <v>0</v>
      </c>
      <c r="G56" s="42">
        <f t="shared" si="2"/>
        <v>0</v>
      </c>
    </row>
    <row r="57" spans="1:7" x14ac:dyDescent="0.2">
      <c r="A57" s="27" t="s">
        <v>78</v>
      </c>
      <c r="B57" s="39">
        <v>0</v>
      </c>
      <c r="C57" s="50">
        <v>0</v>
      </c>
      <c r="D57" s="34">
        <f t="shared" si="1"/>
        <v>0</v>
      </c>
      <c r="E57" s="34">
        <f t="shared" si="1"/>
        <v>0</v>
      </c>
      <c r="F57" s="45">
        <f t="shared" si="1"/>
        <v>0</v>
      </c>
      <c r="G57" s="34">
        <f t="shared" si="2"/>
        <v>0</v>
      </c>
    </row>
    <row r="58" spans="1:7" x14ac:dyDescent="0.2">
      <c r="A58" s="27" t="s">
        <v>79</v>
      </c>
      <c r="B58" s="39">
        <v>0</v>
      </c>
      <c r="C58" s="50">
        <v>0</v>
      </c>
      <c r="D58" s="34">
        <f t="shared" si="1"/>
        <v>0</v>
      </c>
      <c r="E58" s="34">
        <f t="shared" si="1"/>
        <v>0</v>
      </c>
      <c r="F58" s="45">
        <f t="shared" si="1"/>
        <v>0</v>
      </c>
      <c r="G58" s="34">
        <f t="shared" si="2"/>
        <v>0</v>
      </c>
    </row>
    <row r="59" spans="1:7" x14ac:dyDescent="0.2">
      <c r="A59" s="27" t="s">
        <v>80</v>
      </c>
      <c r="B59" s="39">
        <v>0</v>
      </c>
      <c r="C59" s="50">
        <v>0</v>
      </c>
      <c r="D59" s="34">
        <f t="shared" si="1"/>
        <v>0</v>
      </c>
      <c r="E59" s="34">
        <f t="shared" si="1"/>
        <v>0</v>
      </c>
      <c r="F59" s="45">
        <f t="shared" si="1"/>
        <v>0</v>
      </c>
      <c r="G59" s="34">
        <f t="shared" si="2"/>
        <v>0</v>
      </c>
    </row>
    <row r="60" spans="1:7" x14ac:dyDescent="0.2">
      <c r="A60" s="27" t="s">
        <v>81</v>
      </c>
      <c r="B60" s="39">
        <v>0</v>
      </c>
      <c r="C60" s="50">
        <v>0</v>
      </c>
      <c r="D60" s="34">
        <f t="shared" si="1"/>
        <v>0</v>
      </c>
      <c r="E60" s="34">
        <f t="shared" si="1"/>
        <v>0</v>
      </c>
      <c r="F60" s="45">
        <f t="shared" si="1"/>
        <v>0</v>
      </c>
      <c r="G60" s="34">
        <f t="shared" si="2"/>
        <v>0</v>
      </c>
    </row>
    <row r="61" spans="1:7" x14ac:dyDescent="0.2">
      <c r="A61" s="27" t="s">
        <v>82</v>
      </c>
      <c r="B61" s="39">
        <v>0</v>
      </c>
      <c r="C61" s="50">
        <v>0</v>
      </c>
      <c r="D61" s="34">
        <f t="shared" si="1"/>
        <v>0</v>
      </c>
      <c r="E61" s="34">
        <f t="shared" si="1"/>
        <v>0</v>
      </c>
      <c r="F61" s="45">
        <f t="shared" si="1"/>
        <v>0</v>
      </c>
      <c r="G61" s="34">
        <f t="shared" si="2"/>
        <v>0</v>
      </c>
    </row>
    <row r="62" spans="1:7" x14ac:dyDescent="0.2">
      <c r="A62" s="27" t="s">
        <v>83</v>
      </c>
      <c r="B62" s="39">
        <v>0</v>
      </c>
      <c r="C62" s="50">
        <v>0</v>
      </c>
      <c r="D62" s="34">
        <f t="shared" si="1"/>
        <v>0</v>
      </c>
      <c r="E62" s="34">
        <f t="shared" si="1"/>
        <v>0</v>
      </c>
      <c r="F62" s="45">
        <f t="shared" si="1"/>
        <v>0</v>
      </c>
      <c r="G62" s="34">
        <f t="shared" si="2"/>
        <v>0</v>
      </c>
    </row>
    <row r="63" spans="1:7" x14ac:dyDescent="0.2">
      <c r="A63" s="27" t="s">
        <v>84</v>
      </c>
      <c r="B63" s="39">
        <v>0</v>
      </c>
      <c r="C63" s="50">
        <v>0</v>
      </c>
      <c r="D63" s="34">
        <f t="shared" si="1"/>
        <v>0</v>
      </c>
      <c r="E63" s="34">
        <f t="shared" si="1"/>
        <v>0</v>
      </c>
      <c r="F63" s="45">
        <f t="shared" si="1"/>
        <v>0</v>
      </c>
      <c r="G63" s="34">
        <f t="shared" si="2"/>
        <v>0</v>
      </c>
    </row>
    <row r="64" spans="1:7" x14ac:dyDescent="0.2">
      <c r="A64" s="30" t="s">
        <v>85</v>
      </c>
      <c r="B64" s="48">
        <f>SUM(B65:B67)</f>
        <v>0</v>
      </c>
      <c r="C64" s="51">
        <f t="shared" ref="C64:G64" si="9">SUM(C65:C67)</f>
        <v>0</v>
      </c>
      <c r="D64" s="42">
        <f t="shared" si="9"/>
        <v>0</v>
      </c>
      <c r="E64" s="42">
        <f t="shared" si="9"/>
        <v>0</v>
      </c>
      <c r="F64" s="44">
        <f t="shared" si="9"/>
        <v>0</v>
      </c>
      <c r="G64" s="42">
        <f t="shared" si="9"/>
        <v>0</v>
      </c>
    </row>
    <row r="65" spans="1:7" x14ac:dyDescent="0.2">
      <c r="A65" s="27" t="s">
        <v>25</v>
      </c>
      <c r="B65" s="39">
        <v>0</v>
      </c>
      <c r="C65" s="50">
        <v>0</v>
      </c>
      <c r="D65" s="34">
        <f t="shared" si="1"/>
        <v>0</v>
      </c>
      <c r="E65" s="34">
        <f t="shared" si="1"/>
        <v>0</v>
      </c>
      <c r="F65" s="45">
        <f t="shared" si="1"/>
        <v>0</v>
      </c>
      <c r="G65" s="34">
        <f t="shared" si="2"/>
        <v>0</v>
      </c>
    </row>
    <row r="66" spans="1:7" x14ac:dyDescent="0.2">
      <c r="A66" s="27" t="s">
        <v>86</v>
      </c>
      <c r="B66" s="39">
        <v>0</v>
      </c>
      <c r="C66" s="50">
        <v>0</v>
      </c>
      <c r="D66" s="34">
        <f t="shared" si="1"/>
        <v>0</v>
      </c>
      <c r="E66" s="34">
        <f t="shared" si="1"/>
        <v>0</v>
      </c>
      <c r="F66" s="45">
        <f t="shared" si="1"/>
        <v>0</v>
      </c>
      <c r="G66" s="34">
        <f t="shared" si="2"/>
        <v>0</v>
      </c>
    </row>
    <row r="67" spans="1:7" x14ac:dyDescent="0.2">
      <c r="A67" s="27" t="s">
        <v>87</v>
      </c>
      <c r="B67" s="39">
        <v>0</v>
      </c>
      <c r="C67" s="50">
        <v>0</v>
      </c>
      <c r="D67" s="34">
        <f t="shared" si="1"/>
        <v>0</v>
      </c>
      <c r="E67" s="34">
        <f t="shared" si="1"/>
        <v>0</v>
      </c>
      <c r="F67" s="45">
        <f t="shared" si="1"/>
        <v>0</v>
      </c>
      <c r="G67" s="34">
        <f t="shared" si="2"/>
        <v>0</v>
      </c>
    </row>
    <row r="68" spans="1:7" x14ac:dyDescent="0.2">
      <c r="A68" s="30" t="s">
        <v>88</v>
      </c>
      <c r="B68" s="48">
        <f>SUM(B69:B75)</f>
        <v>0</v>
      </c>
      <c r="C68" s="51">
        <f t="shared" ref="C68:F68" si="10">SUM(C69:C75)</f>
        <v>0</v>
      </c>
      <c r="D68" s="42">
        <f t="shared" si="10"/>
        <v>0</v>
      </c>
      <c r="E68" s="42">
        <f t="shared" si="10"/>
        <v>0</v>
      </c>
      <c r="F68" s="44">
        <f t="shared" si="10"/>
        <v>0</v>
      </c>
      <c r="G68" s="42">
        <f t="shared" si="2"/>
        <v>0</v>
      </c>
    </row>
    <row r="69" spans="1:7" x14ac:dyDescent="0.2">
      <c r="A69" s="27" t="s">
        <v>89</v>
      </c>
      <c r="B69" s="39">
        <v>0</v>
      </c>
      <c r="C69" s="50">
        <v>0</v>
      </c>
      <c r="D69" s="34">
        <f t="shared" si="1"/>
        <v>0</v>
      </c>
      <c r="E69" s="34">
        <f t="shared" si="1"/>
        <v>0</v>
      </c>
      <c r="F69" s="45">
        <f t="shared" si="1"/>
        <v>0</v>
      </c>
      <c r="G69" s="34">
        <f t="shared" si="2"/>
        <v>0</v>
      </c>
    </row>
    <row r="70" spans="1:7" x14ac:dyDescent="0.2">
      <c r="A70" s="27" t="s">
        <v>90</v>
      </c>
      <c r="B70" s="39">
        <v>0</v>
      </c>
      <c r="C70" s="50">
        <v>0</v>
      </c>
      <c r="D70" s="34">
        <f t="shared" ref="D70:F75" si="11">+B70+C70</f>
        <v>0</v>
      </c>
      <c r="E70" s="34">
        <f t="shared" si="11"/>
        <v>0</v>
      </c>
      <c r="F70" s="45">
        <f t="shared" si="11"/>
        <v>0</v>
      </c>
      <c r="G70" s="34">
        <f t="shared" ref="G70:G75" si="12">+D70-E70</f>
        <v>0</v>
      </c>
    </row>
    <row r="71" spans="1:7" x14ac:dyDescent="0.2">
      <c r="A71" s="27" t="s">
        <v>91</v>
      </c>
      <c r="B71" s="39">
        <v>0</v>
      </c>
      <c r="C71" s="50">
        <v>0</v>
      </c>
      <c r="D71" s="34">
        <f t="shared" si="11"/>
        <v>0</v>
      </c>
      <c r="E71" s="34">
        <f t="shared" si="11"/>
        <v>0</v>
      </c>
      <c r="F71" s="45">
        <f t="shared" si="11"/>
        <v>0</v>
      </c>
      <c r="G71" s="34">
        <f t="shared" si="12"/>
        <v>0</v>
      </c>
    </row>
    <row r="72" spans="1:7" x14ac:dyDescent="0.2">
      <c r="A72" s="27" t="s">
        <v>92</v>
      </c>
      <c r="B72" s="39">
        <v>0</v>
      </c>
      <c r="C72" s="50">
        <v>0</v>
      </c>
      <c r="D72" s="34">
        <f t="shared" si="11"/>
        <v>0</v>
      </c>
      <c r="E72" s="34">
        <f t="shared" si="11"/>
        <v>0</v>
      </c>
      <c r="F72" s="45">
        <f t="shared" si="11"/>
        <v>0</v>
      </c>
      <c r="G72" s="34">
        <f t="shared" si="12"/>
        <v>0</v>
      </c>
    </row>
    <row r="73" spans="1:7" x14ac:dyDescent="0.2">
      <c r="A73" s="27" t="s">
        <v>93</v>
      </c>
      <c r="B73" s="39">
        <v>0</v>
      </c>
      <c r="C73" s="50">
        <v>0</v>
      </c>
      <c r="D73" s="34">
        <f t="shared" si="11"/>
        <v>0</v>
      </c>
      <c r="E73" s="34">
        <f t="shared" si="11"/>
        <v>0</v>
      </c>
      <c r="F73" s="45">
        <f t="shared" si="11"/>
        <v>0</v>
      </c>
      <c r="G73" s="34">
        <f t="shared" si="12"/>
        <v>0</v>
      </c>
    </row>
    <row r="74" spans="1:7" x14ac:dyDescent="0.2">
      <c r="A74" s="27" t="s">
        <v>94</v>
      </c>
      <c r="B74" s="39">
        <v>0</v>
      </c>
      <c r="C74" s="50">
        <v>0</v>
      </c>
      <c r="D74" s="34">
        <f t="shared" si="11"/>
        <v>0</v>
      </c>
      <c r="E74" s="34">
        <f t="shared" si="11"/>
        <v>0</v>
      </c>
      <c r="F74" s="45">
        <f t="shared" si="11"/>
        <v>0</v>
      </c>
      <c r="G74" s="34">
        <f t="shared" si="12"/>
        <v>0</v>
      </c>
    </row>
    <row r="75" spans="1:7" x14ac:dyDescent="0.2">
      <c r="A75" s="28" t="s">
        <v>95</v>
      </c>
      <c r="B75" s="49">
        <v>0</v>
      </c>
      <c r="C75" s="50">
        <v>0</v>
      </c>
      <c r="D75" s="34">
        <f t="shared" si="11"/>
        <v>0</v>
      </c>
      <c r="E75" s="35">
        <f t="shared" si="11"/>
        <v>0</v>
      </c>
      <c r="F75" s="45">
        <f t="shared" si="11"/>
        <v>0</v>
      </c>
      <c r="G75" s="34">
        <f t="shared" si="12"/>
        <v>0</v>
      </c>
    </row>
    <row r="76" spans="1:7" x14ac:dyDescent="0.2">
      <c r="A76" s="29" t="s">
        <v>8</v>
      </c>
      <c r="B76" s="5">
        <f>+B4+B12+B22+B32+B42+B52+B56+B64+B68</f>
        <v>91782227</v>
      </c>
      <c r="C76" s="5">
        <f t="shared" ref="C76:G76" si="13">+C4+C12+C22+C32+C42+C52+C56+C64+C68</f>
        <v>18540363.929999996</v>
      </c>
      <c r="D76" s="5">
        <f t="shared" si="13"/>
        <v>110322590.93000001</v>
      </c>
      <c r="E76" s="5">
        <f t="shared" si="13"/>
        <v>71064434.840000004</v>
      </c>
      <c r="F76" s="5">
        <f t="shared" si="13"/>
        <v>69830547.029999986</v>
      </c>
      <c r="G76" s="5">
        <f t="shared" si="13"/>
        <v>39258156.090000004</v>
      </c>
    </row>
    <row r="78" spans="1:7" x14ac:dyDescent="0.2">
      <c r="A78" s="1" t="s">
        <v>138</v>
      </c>
    </row>
    <row r="84" spans="1:6" ht="24.75" customHeight="1" x14ac:dyDescent="0.2">
      <c r="A84" s="80" t="s">
        <v>127</v>
      </c>
      <c r="B84" s="80"/>
      <c r="C84" s="38"/>
      <c r="D84" s="80" t="s">
        <v>128</v>
      </c>
      <c r="E84" s="80"/>
      <c r="F84" s="80"/>
    </row>
  </sheetData>
  <sheetProtection formatCells="0" formatColumns="0" formatRows="0" autoFilter="0"/>
  <mergeCells count="4">
    <mergeCell ref="A1:G1"/>
    <mergeCell ref="G2:G3"/>
    <mergeCell ref="A84:B84"/>
    <mergeCell ref="D84:F84"/>
  </mergeCells>
  <printOptions horizontalCentered="1"/>
  <pageMargins left="0.70866141732283472" right="0.70866141732283472" top="0.74803149606299213" bottom="0.74803149606299213" header="0.31496062992125984" footer="0.31496062992125984"/>
  <pageSetup scale="65" orientation="portrait" r:id="rId1"/>
  <ignoredErrors>
    <ignoredError sqref="B4:G11 B12:C15 B19:C29 B17 B16 E16:F16 E17:F17 B18 B31:C76 B30" unlockedFormula="1"/>
    <ignoredError sqref="D12:G15 D24:G76 D17 D16 D18:D23 G16 G17 E18:G23" formula="1" unlocked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G57"/>
  <sheetViews>
    <sheetView showGridLines="0" topLeftCell="A27" workbookViewId="0">
      <selection activeCell="B49" sqref="B49:G49"/>
    </sheetView>
  </sheetViews>
  <sheetFormatPr baseColWidth="10" defaultColWidth="12" defaultRowHeight="11.25" x14ac:dyDescent="0.2"/>
  <cols>
    <col min="1" max="1" width="60.83203125" style="1" customWidth="1"/>
    <col min="2" max="7" width="18.33203125" style="1" customWidth="1"/>
    <col min="8" max="16384" width="12" style="1"/>
  </cols>
  <sheetData>
    <row r="1" spans="1:7" ht="54.95" customHeight="1" x14ac:dyDescent="0.2">
      <c r="A1" s="75" t="s">
        <v>139</v>
      </c>
      <c r="B1" s="76"/>
      <c r="C1" s="76"/>
      <c r="D1" s="76"/>
      <c r="E1" s="76"/>
      <c r="F1" s="76"/>
      <c r="G1" s="77"/>
    </row>
    <row r="2" spans="1:7" x14ac:dyDescent="0.2">
      <c r="A2" s="14"/>
      <c r="B2" s="16" t="s">
        <v>0</v>
      </c>
      <c r="C2" s="17"/>
      <c r="D2" s="17"/>
      <c r="E2" s="17"/>
      <c r="F2" s="18"/>
      <c r="G2" s="78" t="s">
        <v>1</v>
      </c>
    </row>
    <row r="3" spans="1:7" ht="24.95" customHeight="1" x14ac:dyDescent="0.2">
      <c r="A3" s="15" t="s">
        <v>2</v>
      </c>
      <c r="B3" s="3" t="s">
        <v>3</v>
      </c>
      <c r="C3" s="3" t="s">
        <v>4</v>
      </c>
      <c r="D3" s="3" t="s">
        <v>5</v>
      </c>
      <c r="E3" s="3" t="s">
        <v>6</v>
      </c>
      <c r="F3" s="3" t="s">
        <v>7</v>
      </c>
      <c r="G3" s="79"/>
    </row>
    <row r="4" spans="1:7" x14ac:dyDescent="0.2">
      <c r="A4" s="54"/>
      <c r="B4" s="10"/>
      <c r="C4" s="55"/>
      <c r="D4" s="10"/>
      <c r="E4" s="10"/>
      <c r="F4" s="55"/>
      <c r="G4" s="10"/>
    </row>
    <row r="5" spans="1:7" x14ac:dyDescent="0.2">
      <c r="A5" t="s">
        <v>129</v>
      </c>
      <c r="B5" s="57">
        <v>3947417</v>
      </c>
      <c r="C5" s="52">
        <v>389725.39</v>
      </c>
      <c r="D5" s="34">
        <f>+B5+C5</f>
        <v>4337142.3899999997</v>
      </c>
      <c r="E5" s="57">
        <v>2663513.56</v>
      </c>
      <c r="F5" s="52">
        <v>2659612.79</v>
      </c>
      <c r="G5" s="34">
        <f>+D5-E5</f>
        <v>1673628.8299999996</v>
      </c>
    </row>
    <row r="6" spans="1:7" x14ac:dyDescent="0.2">
      <c r="A6" t="s">
        <v>130</v>
      </c>
      <c r="B6" s="57">
        <v>9913315</v>
      </c>
      <c r="C6" s="52">
        <v>-36762.639999999999</v>
      </c>
      <c r="D6" s="34">
        <f t="shared" ref="D6:D12" si="0">+B6+C6</f>
        <v>9876552.3599999994</v>
      </c>
      <c r="E6" s="57">
        <v>4681415.7</v>
      </c>
      <c r="F6" s="52">
        <v>4658601.17</v>
      </c>
      <c r="G6" s="34">
        <f t="shared" ref="G6:G12" si="1">+D6-E6</f>
        <v>5195136.6599999992</v>
      </c>
    </row>
    <row r="7" spans="1:7" x14ac:dyDescent="0.2">
      <c r="A7" t="s">
        <v>131</v>
      </c>
      <c r="B7" s="57">
        <v>5411283</v>
      </c>
      <c r="C7" s="52">
        <v>767008.11</v>
      </c>
      <c r="D7" s="34">
        <f t="shared" si="0"/>
        <v>6178291.1100000003</v>
      </c>
      <c r="E7" s="57">
        <v>3828936.17</v>
      </c>
      <c r="F7" s="52">
        <v>3716105.69</v>
      </c>
      <c r="G7" s="34">
        <f t="shared" si="1"/>
        <v>2349354.9400000004</v>
      </c>
    </row>
    <row r="8" spans="1:7" x14ac:dyDescent="0.2">
      <c r="A8" t="s">
        <v>132</v>
      </c>
      <c r="B8" s="57">
        <v>17790183</v>
      </c>
      <c r="C8" s="52">
        <v>11955678.060000001</v>
      </c>
      <c r="D8" s="34">
        <f t="shared" si="0"/>
        <v>29745861.060000002</v>
      </c>
      <c r="E8" s="57">
        <v>20695654.609999999</v>
      </c>
      <c r="F8" s="52">
        <v>20236830.43</v>
      </c>
      <c r="G8" s="34">
        <f t="shared" si="1"/>
        <v>9050206.450000003</v>
      </c>
    </row>
    <row r="9" spans="1:7" x14ac:dyDescent="0.2">
      <c r="A9" t="s">
        <v>133</v>
      </c>
      <c r="B9" s="57">
        <v>10556352</v>
      </c>
      <c r="C9" s="52">
        <v>2071176.87</v>
      </c>
      <c r="D9" s="34">
        <f t="shared" si="0"/>
        <v>12627528.870000001</v>
      </c>
      <c r="E9" s="57">
        <v>8782546.4399999995</v>
      </c>
      <c r="F9" s="52">
        <v>8582576.0999999996</v>
      </c>
      <c r="G9" s="34">
        <f t="shared" si="1"/>
        <v>3844982.4300000016</v>
      </c>
    </row>
    <row r="10" spans="1:7" x14ac:dyDescent="0.2">
      <c r="A10" t="s">
        <v>134</v>
      </c>
      <c r="B10" s="57">
        <v>5882926</v>
      </c>
      <c r="C10" s="52">
        <v>3212601.42</v>
      </c>
      <c r="D10" s="34">
        <f t="shared" si="0"/>
        <v>9095527.4199999999</v>
      </c>
      <c r="E10" s="57">
        <v>5549411.9199999999</v>
      </c>
      <c r="F10" s="52">
        <v>5359062.8600000003</v>
      </c>
      <c r="G10" s="34">
        <f t="shared" si="1"/>
        <v>3546115.5</v>
      </c>
    </row>
    <row r="11" spans="1:7" x14ac:dyDescent="0.2">
      <c r="A11" t="s">
        <v>135</v>
      </c>
      <c r="B11" s="57">
        <v>17641728</v>
      </c>
      <c r="C11" s="52">
        <v>-122990.49</v>
      </c>
      <c r="D11" s="34">
        <f t="shared" si="0"/>
        <v>17518737.510000002</v>
      </c>
      <c r="E11" s="57">
        <v>10714785.970000001</v>
      </c>
      <c r="F11" s="52">
        <v>10653095.029999999</v>
      </c>
      <c r="G11" s="34">
        <f t="shared" si="1"/>
        <v>6803951.540000001</v>
      </c>
    </row>
    <row r="12" spans="1:7" x14ac:dyDescent="0.2">
      <c r="A12" t="s">
        <v>136</v>
      </c>
      <c r="B12" s="57">
        <v>20639023</v>
      </c>
      <c r="C12" s="52">
        <v>303927.21000000002</v>
      </c>
      <c r="D12" s="34">
        <f t="shared" si="0"/>
        <v>20942950.210000001</v>
      </c>
      <c r="E12" s="57">
        <v>14148170.470000001</v>
      </c>
      <c r="F12" s="52">
        <v>13964662.960000001</v>
      </c>
      <c r="G12" s="34">
        <f t="shared" si="1"/>
        <v>6794779.7400000002</v>
      </c>
    </row>
    <row r="13" spans="1:7" x14ac:dyDescent="0.2">
      <c r="A13" s="20"/>
      <c r="B13" s="35"/>
      <c r="C13" s="56"/>
      <c r="D13" s="35"/>
      <c r="E13" s="35"/>
      <c r="F13" s="56"/>
      <c r="G13" s="35"/>
    </row>
    <row r="14" spans="1:7" x14ac:dyDescent="0.2">
      <c r="A14" s="21" t="s">
        <v>8</v>
      </c>
      <c r="B14" s="5">
        <f>SUM(B5:B12)</f>
        <v>91782227</v>
      </c>
      <c r="C14" s="5">
        <f t="shared" ref="C14:G14" si="2">SUM(C5:C12)</f>
        <v>18540363.930000003</v>
      </c>
      <c r="D14" s="5">
        <f t="shared" si="2"/>
        <v>110322590.93000001</v>
      </c>
      <c r="E14" s="5">
        <f t="shared" si="2"/>
        <v>71064434.840000004</v>
      </c>
      <c r="F14" s="5">
        <f t="shared" si="2"/>
        <v>69830547.030000001</v>
      </c>
      <c r="G14" s="5">
        <f t="shared" si="2"/>
        <v>39258156.090000004</v>
      </c>
    </row>
    <row r="17" spans="1:7" ht="54.95" customHeight="1" x14ac:dyDescent="0.2">
      <c r="A17" s="75" t="s">
        <v>140</v>
      </c>
      <c r="B17" s="76"/>
      <c r="C17" s="76"/>
      <c r="D17" s="76"/>
      <c r="E17" s="76"/>
      <c r="F17" s="76"/>
      <c r="G17" s="77"/>
    </row>
    <row r="18" spans="1:7" x14ac:dyDescent="0.2">
      <c r="A18" s="14"/>
      <c r="B18" s="16" t="s">
        <v>0</v>
      </c>
      <c r="C18" s="17"/>
      <c r="D18" s="17"/>
      <c r="E18" s="17"/>
      <c r="F18" s="18"/>
      <c r="G18" s="78" t="s">
        <v>1</v>
      </c>
    </row>
    <row r="19" spans="1:7" ht="22.5" x14ac:dyDescent="0.2">
      <c r="A19" s="15" t="s">
        <v>2</v>
      </c>
      <c r="B19" s="46" t="s">
        <v>3</v>
      </c>
      <c r="C19" s="46" t="s">
        <v>4</v>
      </c>
      <c r="D19" s="46" t="s">
        <v>5</v>
      </c>
      <c r="E19" s="46" t="s">
        <v>6</v>
      </c>
      <c r="F19" s="53" t="s">
        <v>7</v>
      </c>
      <c r="G19" s="81"/>
    </row>
    <row r="20" spans="1:7" x14ac:dyDescent="0.2">
      <c r="A20" s="6"/>
      <c r="B20" s="7"/>
      <c r="C20" s="7"/>
      <c r="D20" s="7"/>
      <c r="E20" s="8"/>
      <c r="F20" s="7"/>
      <c r="G20" s="7"/>
    </row>
    <row r="21" spans="1:7" x14ac:dyDescent="0.2">
      <c r="A21" s="20" t="s">
        <v>9</v>
      </c>
      <c r="B21" s="58"/>
      <c r="C21" s="58"/>
      <c r="D21" s="58"/>
      <c r="E21" s="58"/>
      <c r="F21" s="58"/>
      <c r="G21" s="58"/>
    </row>
    <row r="22" spans="1:7" x14ac:dyDescent="0.2">
      <c r="A22" s="20" t="s">
        <v>10</v>
      </c>
      <c r="B22" s="58"/>
      <c r="C22" s="58"/>
      <c r="D22" s="58"/>
      <c r="E22" s="58"/>
      <c r="F22" s="58"/>
      <c r="G22" s="58"/>
    </row>
    <row r="23" spans="1:7" x14ac:dyDescent="0.2">
      <c r="A23" s="20" t="s">
        <v>11</v>
      </c>
      <c r="B23" s="58"/>
      <c r="C23" s="58"/>
      <c r="D23" s="58"/>
      <c r="E23" s="58"/>
      <c r="F23" s="58"/>
      <c r="G23" s="58"/>
    </row>
    <row r="24" spans="1:7" x14ac:dyDescent="0.2">
      <c r="A24" s="20" t="s">
        <v>12</v>
      </c>
      <c r="B24" s="58"/>
      <c r="C24" s="58"/>
      <c r="D24" s="58"/>
      <c r="E24" s="58"/>
      <c r="F24" s="58"/>
      <c r="G24" s="58"/>
    </row>
    <row r="25" spans="1:7" x14ac:dyDescent="0.2">
      <c r="A25" s="2"/>
      <c r="B25" s="59"/>
      <c r="C25" s="59"/>
      <c r="D25" s="59"/>
      <c r="E25" s="59"/>
      <c r="F25" s="59"/>
      <c r="G25" s="59"/>
    </row>
    <row r="26" spans="1:7" x14ac:dyDescent="0.2">
      <c r="A26" s="21" t="s">
        <v>8</v>
      </c>
      <c r="B26" s="60"/>
      <c r="C26" s="60"/>
      <c r="D26" s="60"/>
      <c r="E26" s="60"/>
      <c r="F26" s="60"/>
      <c r="G26" s="60"/>
    </row>
    <row r="29" spans="1:7" ht="54.95" customHeight="1" x14ac:dyDescent="0.2">
      <c r="A29" s="75" t="s">
        <v>141</v>
      </c>
      <c r="B29" s="76"/>
      <c r="C29" s="76"/>
      <c r="D29" s="76"/>
      <c r="E29" s="76"/>
      <c r="F29" s="76"/>
      <c r="G29" s="77"/>
    </row>
    <row r="30" spans="1:7" x14ac:dyDescent="0.2">
      <c r="A30" s="14"/>
      <c r="B30" s="16" t="s">
        <v>0</v>
      </c>
      <c r="C30" s="17"/>
      <c r="D30" s="17"/>
      <c r="E30" s="17"/>
      <c r="F30" s="18"/>
      <c r="G30" s="78" t="s">
        <v>1</v>
      </c>
    </row>
    <row r="31" spans="1:7" ht="22.5" x14ac:dyDescent="0.2">
      <c r="A31" s="15" t="s">
        <v>2</v>
      </c>
      <c r="B31" s="3" t="s">
        <v>3</v>
      </c>
      <c r="C31" s="3" t="s">
        <v>4</v>
      </c>
      <c r="D31" s="3" t="s">
        <v>5</v>
      </c>
      <c r="E31" s="3" t="s">
        <v>6</v>
      </c>
      <c r="F31" s="3" t="s">
        <v>7</v>
      </c>
      <c r="G31" s="79"/>
    </row>
    <row r="32" spans="1:7" x14ac:dyDescent="0.2">
      <c r="A32" s="6"/>
      <c r="B32" s="7"/>
      <c r="C32" s="61"/>
      <c r="D32" s="7"/>
      <c r="E32" s="7"/>
      <c r="F32" s="7"/>
      <c r="G32" s="7"/>
    </row>
    <row r="33" spans="1:7" ht="22.5" x14ac:dyDescent="0.2">
      <c r="A33" s="22" t="s">
        <v>13</v>
      </c>
      <c r="B33" s="8">
        <v>0</v>
      </c>
      <c r="C33" s="62">
        <v>0</v>
      </c>
      <c r="D33" s="8">
        <f>+B33+C33</f>
        <v>0</v>
      </c>
      <c r="E33" s="8">
        <v>0</v>
      </c>
      <c r="F33" s="8">
        <v>0</v>
      </c>
      <c r="G33" s="8">
        <f>+D33-E33</f>
        <v>0</v>
      </c>
    </row>
    <row r="34" spans="1:7" x14ac:dyDescent="0.2">
      <c r="A34" s="22"/>
      <c r="B34" s="8"/>
      <c r="C34" s="62"/>
      <c r="D34" s="8"/>
      <c r="E34" s="8"/>
      <c r="F34" s="8"/>
      <c r="G34" s="8"/>
    </row>
    <row r="35" spans="1:7" x14ac:dyDescent="0.2">
      <c r="A35" s="22" t="s">
        <v>14</v>
      </c>
      <c r="B35" s="8">
        <v>0</v>
      </c>
      <c r="C35" s="62">
        <v>0</v>
      </c>
      <c r="D35" s="8">
        <f>+B35+C35</f>
        <v>0</v>
      </c>
      <c r="E35" s="8">
        <v>0</v>
      </c>
      <c r="F35" s="8">
        <v>0</v>
      </c>
      <c r="G35" s="8">
        <f>+D35-E35</f>
        <v>0</v>
      </c>
    </row>
    <row r="36" spans="1:7" x14ac:dyDescent="0.2">
      <c r="A36" s="22"/>
      <c r="B36" s="8"/>
      <c r="C36" s="62"/>
      <c r="D36" s="8"/>
      <c r="E36" s="8"/>
      <c r="F36" s="8"/>
      <c r="G36" s="8"/>
    </row>
    <row r="37" spans="1:7" ht="22.5" x14ac:dyDescent="0.2">
      <c r="A37" s="22" t="s">
        <v>15</v>
      </c>
      <c r="B37" s="8">
        <v>0</v>
      </c>
      <c r="C37" s="62">
        <v>0</v>
      </c>
      <c r="D37" s="8">
        <f>+B37+C37</f>
        <v>0</v>
      </c>
      <c r="E37" s="8">
        <v>0</v>
      </c>
      <c r="F37" s="8">
        <v>0</v>
      </c>
      <c r="G37" s="8">
        <f>+D37-E37</f>
        <v>0</v>
      </c>
    </row>
    <row r="38" spans="1:7" x14ac:dyDescent="0.2">
      <c r="A38" s="22"/>
      <c r="B38" s="8"/>
      <c r="C38" s="62"/>
      <c r="D38" s="8"/>
      <c r="E38" s="8"/>
      <c r="F38" s="8"/>
      <c r="G38" s="8"/>
    </row>
    <row r="39" spans="1:7" ht="22.5" x14ac:dyDescent="0.2">
      <c r="A39" s="22" t="s">
        <v>16</v>
      </c>
      <c r="B39" s="8">
        <v>0</v>
      </c>
      <c r="C39" s="62">
        <v>0</v>
      </c>
      <c r="D39" s="8">
        <f>+B39+C39</f>
        <v>0</v>
      </c>
      <c r="E39" s="8">
        <v>0</v>
      </c>
      <c r="F39" s="8">
        <v>0</v>
      </c>
      <c r="G39" s="8">
        <f>+D39-E39</f>
        <v>0</v>
      </c>
    </row>
    <row r="40" spans="1:7" x14ac:dyDescent="0.2">
      <c r="A40" s="22"/>
      <c r="B40" s="8"/>
      <c r="C40" s="62"/>
      <c r="D40" s="8"/>
      <c r="E40" s="8"/>
      <c r="F40" s="8"/>
      <c r="G40" s="8"/>
    </row>
    <row r="41" spans="1:7" ht="22.5" x14ac:dyDescent="0.2">
      <c r="A41" s="22" t="s">
        <v>17</v>
      </c>
      <c r="B41" s="8">
        <v>0</v>
      </c>
      <c r="C41" s="62">
        <v>0</v>
      </c>
      <c r="D41" s="8">
        <f>+B41+C41</f>
        <v>0</v>
      </c>
      <c r="E41" s="8">
        <v>0</v>
      </c>
      <c r="F41" s="8">
        <v>0</v>
      </c>
      <c r="G41" s="8">
        <f>+D41-E41</f>
        <v>0</v>
      </c>
    </row>
    <row r="42" spans="1:7" x14ac:dyDescent="0.2">
      <c r="A42" s="22"/>
      <c r="B42" s="8"/>
      <c r="C42" s="62"/>
      <c r="D42" s="8"/>
      <c r="E42" s="8"/>
      <c r="F42" s="8"/>
      <c r="G42" s="8"/>
    </row>
    <row r="43" spans="1:7" ht="22.5" x14ac:dyDescent="0.2">
      <c r="A43" s="31" t="s">
        <v>18</v>
      </c>
      <c r="B43" s="8">
        <v>0</v>
      </c>
      <c r="C43" s="62">
        <v>0</v>
      </c>
      <c r="D43" s="8">
        <f>+B43+C43</f>
        <v>0</v>
      </c>
      <c r="E43" s="8">
        <v>0</v>
      </c>
      <c r="F43" s="8">
        <v>0</v>
      </c>
      <c r="G43" s="8">
        <f>+D43-E43</f>
        <v>0</v>
      </c>
    </row>
    <row r="44" spans="1:7" x14ac:dyDescent="0.2">
      <c r="A44" s="22"/>
      <c r="B44" s="8"/>
      <c r="C44" s="62"/>
      <c r="D44" s="8"/>
      <c r="E44" s="8"/>
      <c r="F44" s="8"/>
      <c r="G44" s="8"/>
    </row>
    <row r="45" spans="1:7" x14ac:dyDescent="0.2">
      <c r="A45" s="22" t="s">
        <v>19</v>
      </c>
      <c r="B45" s="8">
        <v>0</v>
      </c>
      <c r="C45" s="62">
        <v>0</v>
      </c>
      <c r="D45" s="8">
        <f>+B45+C45</f>
        <v>0</v>
      </c>
      <c r="E45" s="8">
        <v>0</v>
      </c>
      <c r="F45" s="8">
        <v>0</v>
      </c>
      <c r="G45" s="8">
        <f>+D45-E45</f>
        <v>0</v>
      </c>
    </row>
    <row r="46" spans="1:7" x14ac:dyDescent="0.2">
      <c r="A46" s="22"/>
      <c r="B46" s="8"/>
      <c r="C46" s="62"/>
      <c r="D46" s="8"/>
      <c r="E46" s="8"/>
      <c r="F46" s="8"/>
      <c r="G46" s="8"/>
    </row>
    <row r="47" spans="1:7" x14ac:dyDescent="0.2">
      <c r="A47" s="22" t="s">
        <v>20</v>
      </c>
      <c r="B47" s="8">
        <v>91782227</v>
      </c>
      <c r="C47" s="8">
        <v>18540363.93</v>
      </c>
      <c r="D47" s="8">
        <f>+B47+C47</f>
        <v>110322590.93000001</v>
      </c>
      <c r="E47" s="8">
        <v>71064434.840000004</v>
      </c>
      <c r="F47" s="8">
        <v>69830547.030000001</v>
      </c>
      <c r="G47" s="8">
        <f>+D47-E47</f>
        <v>39258156.090000004</v>
      </c>
    </row>
    <row r="48" spans="1:7" x14ac:dyDescent="0.2">
      <c r="A48" s="23"/>
      <c r="B48" s="9"/>
      <c r="C48" s="63"/>
      <c r="D48" s="9"/>
      <c r="E48" s="9"/>
      <c r="F48" s="9"/>
      <c r="G48" s="9"/>
    </row>
    <row r="49" spans="1:7" x14ac:dyDescent="0.2">
      <c r="A49" s="21" t="s">
        <v>8</v>
      </c>
      <c r="B49" s="5">
        <f>SUM(B33:B47)</f>
        <v>91782227</v>
      </c>
      <c r="C49" s="5">
        <f t="shared" ref="C49:G49" si="3">SUM(C33:C47)</f>
        <v>18540363.93</v>
      </c>
      <c r="D49" s="5">
        <f t="shared" si="3"/>
        <v>110322590.93000001</v>
      </c>
      <c r="E49" s="5">
        <f t="shared" si="3"/>
        <v>71064434.840000004</v>
      </c>
      <c r="F49" s="5">
        <f t="shared" si="3"/>
        <v>69830547.030000001</v>
      </c>
      <c r="G49" s="5">
        <f t="shared" si="3"/>
        <v>39258156.090000004</v>
      </c>
    </row>
    <row r="51" spans="1:7" x14ac:dyDescent="0.2">
      <c r="A51" s="1" t="s">
        <v>138</v>
      </c>
    </row>
    <row r="57" spans="1:7" ht="24" customHeight="1" x14ac:dyDescent="0.2">
      <c r="A57" s="80" t="s">
        <v>127</v>
      </c>
      <c r="B57" s="80"/>
      <c r="C57" s="37"/>
      <c r="D57" s="80" t="s">
        <v>128</v>
      </c>
      <c r="E57" s="80"/>
      <c r="F57" s="80"/>
    </row>
  </sheetData>
  <sheetProtection formatCells="0" formatColumns="0" formatRows="0" insertRows="0" deleteRows="0" autoFilter="0"/>
  <mergeCells count="8">
    <mergeCell ref="A1:G1"/>
    <mergeCell ref="A17:G17"/>
    <mergeCell ref="A29:G29"/>
    <mergeCell ref="A57:B57"/>
    <mergeCell ref="D57:F57"/>
    <mergeCell ref="G2:G3"/>
    <mergeCell ref="G18:G19"/>
    <mergeCell ref="G30:G31"/>
  </mergeCells>
  <printOptions horizontalCentered="1"/>
  <pageMargins left="0.70866141732283472" right="0.70866141732283472" top="0.74803149606299213" bottom="0.74803149606299213" header="0.31496062992125984" footer="0.31496062992125984"/>
  <pageSetup scale="67" orientation="portrait" r:id="rId1"/>
  <ignoredErrors>
    <ignoredError sqref="D5:G13 D14:G14 B14:C14 G25 B49:G49 D33:G48" unlocked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23"/>
  <sheetViews>
    <sheetView showGridLines="0" workbookViewId="0">
      <selection activeCell="C39" sqref="C39"/>
    </sheetView>
  </sheetViews>
  <sheetFormatPr baseColWidth="10" defaultColWidth="12" defaultRowHeight="11.25" x14ac:dyDescent="0.2"/>
  <cols>
    <col min="1" max="1" width="47.6640625" style="1" customWidth="1"/>
    <col min="2" max="7" width="18.33203125" style="1" customWidth="1"/>
    <col min="8" max="16384" width="12" style="1"/>
  </cols>
  <sheetData>
    <row r="1" spans="1:7" ht="54.95" customHeight="1" x14ac:dyDescent="0.2">
      <c r="A1" s="75" t="s">
        <v>142</v>
      </c>
      <c r="B1" s="76"/>
      <c r="C1" s="76"/>
      <c r="D1" s="76"/>
      <c r="E1" s="76"/>
      <c r="F1" s="76"/>
      <c r="G1" s="77"/>
    </row>
    <row r="2" spans="1:7" x14ac:dyDescent="0.2">
      <c r="A2" s="14"/>
      <c r="B2" s="16" t="s">
        <v>0</v>
      </c>
      <c r="C2" s="17"/>
      <c r="D2" s="17"/>
      <c r="E2" s="17"/>
      <c r="F2" s="18"/>
      <c r="G2" s="78" t="s">
        <v>1</v>
      </c>
    </row>
    <row r="3" spans="1:7" ht="24.95" customHeight="1" x14ac:dyDescent="0.2">
      <c r="A3" s="32" t="s">
        <v>2</v>
      </c>
      <c r="B3" s="3" t="s">
        <v>3</v>
      </c>
      <c r="C3" s="3" t="s">
        <v>4</v>
      </c>
      <c r="D3" s="3" t="s">
        <v>5</v>
      </c>
      <c r="E3" s="3" t="s">
        <v>6</v>
      </c>
      <c r="F3" s="3" t="s">
        <v>7</v>
      </c>
      <c r="G3" s="79"/>
    </row>
    <row r="4" spans="1:7" x14ac:dyDescent="0.2">
      <c r="A4" s="24"/>
      <c r="B4" s="64"/>
      <c r="C4" s="67"/>
      <c r="D4" s="64"/>
      <c r="E4" s="68"/>
      <c r="F4" s="64"/>
      <c r="G4" s="64"/>
    </row>
    <row r="5" spans="1:7" x14ac:dyDescent="0.2">
      <c r="A5" s="33" t="s">
        <v>21</v>
      </c>
      <c r="B5" s="39">
        <v>91429409</v>
      </c>
      <c r="C5" s="39">
        <v>17719694.57</v>
      </c>
      <c r="D5" s="39">
        <f>+B5+C5</f>
        <v>109149103.56999999</v>
      </c>
      <c r="E5" s="39">
        <v>70967883.680000007</v>
      </c>
      <c r="F5" s="39">
        <v>69753508.230000004</v>
      </c>
      <c r="G5" s="39">
        <f>+D5-E5</f>
        <v>38181219.889999986</v>
      </c>
    </row>
    <row r="6" spans="1:7" x14ac:dyDescent="0.2">
      <c r="A6" s="33"/>
      <c r="B6" s="39"/>
      <c r="C6" s="39"/>
      <c r="D6" s="39"/>
      <c r="E6" s="39"/>
      <c r="F6" s="39"/>
      <c r="G6" s="39"/>
    </row>
    <row r="7" spans="1:7" x14ac:dyDescent="0.2">
      <c r="A7" s="33" t="s">
        <v>22</v>
      </c>
      <c r="B7" s="39">
        <v>352818</v>
      </c>
      <c r="C7" s="39">
        <v>820669.36</v>
      </c>
      <c r="D7" s="39">
        <f t="shared" ref="D7:D13" si="0">+B7+C7</f>
        <v>1173487.3599999999</v>
      </c>
      <c r="E7" s="39">
        <v>96551.16</v>
      </c>
      <c r="F7" s="39">
        <v>77038.8</v>
      </c>
      <c r="G7" s="39">
        <f t="shared" ref="G7:G13" si="1">+D7-E7</f>
        <v>1076936.2</v>
      </c>
    </row>
    <row r="8" spans="1:7" x14ac:dyDescent="0.2">
      <c r="A8" s="33"/>
      <c r="B8" s="39"/>
      <c r="C8" s="39"/>
      <c r="D8" s="39"/>
      <c r="E8" s="39"/>
      <c r="F8" s="39"/>
      <c r="G8" s="39"/>
    </row>
    <row r="9" spans="1:7" x14ac:dyDescent="0.2">
      <c r="A9" s="33" t="s">
        <v>23</v>
      </c>
      <c r="B9" s="39">
        <v>0</v>
      </c>
      <c r="C9" s="39">
        <v>0</v>
      </c>
      <c r="D9" s="39">
        <f t="shared" si="0"/>
        <v>0</v>
      </c>
      <c r="E9" s="39">
        <v>0</v>
      </c>
      <c r="F9" s="39">
        <v>0</v>
      </c>
      <c r="G9" s="39">
        <f t="shared" si="1"/>
        <v>0</v>
      </c>
    </row>
    <row r="10" spans="1:7" x14ac:dyDescent="0.2">
      <c r="A10" s="33"/>
      <c r="B10" s="39"/>
      <c r="C10" s="39"/>
      <c r="D10" s="39"/>
      <c r="E10" s="39"/>
      <c r="F10" s="39"/>
      <c r="G10" s="39"/>
    </row>
    <row r="11" spans="1:7" x14ac:dyDescent="0.2">
      <c r="A11" s="33" t="s">
        <v>24</v>
      </c>
      <c r="B11" s="39">
        <v>0</v>
      </c>
      <c r="C11" s="39">
        <v>0</v>
      </c>
      <c r="D11" s="39">
        <f t="shared" si="0"/>
        <v>0</v>
      </c>
      <c r="E11" s="39">
        <v>0</v>
      </c>
      <c r="F11" s="39">
        <v>0</v>
      </c>
      <c r="G11" s="39">
        <f t="shared" si="1"/>
        <v>0</v>
      </c>
    </row>
    <row r="12" spans="1:7" x14ac:dyDescent="0.2">
      <c r="A12" s="33"/>
      <c r="B12" s="39"/>
      <c r="C12" s="39"/>
      <c r="D12" s="39"/>
      <c r="E12" s="39"/>
      <c r="F12" s="39"/>
      <c r="G12" s="39"/>
    </row>
    <row r="13" spans="1:7" x14ac:dyDescent="0.2">
      <c r="A13" s="33" t="s">
        <v>25</v>
      </c>
      <c r="B13" s="39">
        <v>0</v>
      </c>
      <c r="C13" s="39">
        <v>0</v>
      </c>
      <c r="D13" s="39">
        <f t="shared" si="0"/>
        <v>0</v>
      </c>
      <c r="E13" s="39">
        <v>0</v>
      </c>
      <c r="F13" s="39">
        <v>0</v>
      </c>
      <c r="G13" s="39">
        <f t="shared" si="1"/>
        <v>0</v>
      </c>
    </row>
    <row r="14" spans="1:7" x14ac:dyDescent="0.2">
      <c r="A14" s="25"/>
      <c r="B14" s="65"/>
      <c r="C14" s="66"/>
      <c r="D14" s="65"/>
      <c r="E14" s="69"/>
      <c r="F14" s="65"/>
      <c r="G14" s="65"/>
    </row>
    <row r="15" spans="1:7" x14ac:dyDescent="0.2">
      <c r="A15" s="26" t="s">
        <v>8</v>
      </c>
      <c r="B15" s="36">
        <f>SUM(B5:B13)</f>
        <v>91782227</v>
      </c>
      <c r="C15" s="36">
        <f>SUM(C5:C13)</f>
        <v>18540363.93</v>
      </c>
      <c r="D15" s="36">
        <f t="shared" ref="D15:G15" si="2">SUM(D5:D13)</f>
        <v>110322590.92999999</v>
      </c>
      <c r="E15" s="36">
        <f t="shared" si="2"/>
        <v>71064434.840000004</v>
      </c>
      <c r="F15" s="36">
        <f t="shared" si="2"/>
        <v>69830547.030000001</v>
      </c>
      <c r="G15" s="36">
        <f t="shared" si="2"/>
        <v>39258156.089999989</v>
      </c>
    </row>
    <row r="17" spans="1:6" x14ac:dyDescent="0.2">
      <c r="A17" s="1" t="s">
        <v>138</v>
      </c>
    </row>
    <row r="23" spans="1:6" ht="24.75" customHeight="1" x14ac:dyDescent="0.2">
      <c r="A23" s="80" t="s">
        <v>127</v>
      </c>
      <c r="B23" s="80"/>
      <c r="C23" s="38"/>
      <c r="D23" s="80" t="s">
        <v>128</v>
      </c>
      <c r="E23" s="80"/>
      <c r="F23" s="80"/>
    </row>
  </sheetData>
  <sheetProtection formatCells="0" formatColumns="0" formatRows="0" autoFilter="0"/>
  <mergeCells count="4">
    <mergeCell ref="G2:G3"/>
    <mergeCell ref="A1:G1"/>
    <mergeCell ref="A23:B23"/>
    <mergeCell ref="D23:F23"/>
  </mergeCells>
  <printOptions horizontalCentered="1"/>
  <pageMargins left="0.70866141732283472" right="0.70866141732283472" top="0.74803149606299213" bottom="0.74803149606299213" header="0.31496062992125984" footer="0.31496062992125984"/>
  <pageSetup scale="72" orientation="portrait" r:id="rId1"/>
  <ignoredErrors>
    <ignoredError sqref="D5:G15 B15:C15" unlocked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G49"/>
  <sheetViews>
    <sheetView showGridLines="0" zoomScaleNormal="100" workbookViewId="0">
      <selection activeCell="I13" sqref="I13"/>
    </sheetView>
  </sheetViews>
  <sheetFormatPr baseColWidth="10" defaultColWidth="12" defaultRowHeight="11.25" x14ac:dyDescent="0.2"/>
  <cols>
    <col min="1" max="1" width="65.83203125" style="1" customWidth="1"/>
    <col min="2" max="7" width="18.33203125" style="1" customWidth="1"/>
    <col min="8" max="16384" width="12" style="1"/>
  </cols>
  <sheetData>
    <row r="1" spans="1:7" ht="54.95" customHeight="1" x14ac:dyDescent="0.2">
      <c r="A1" s="75" t="s">
        <v>143</v>
      </c>
      <c r="B1" s="82"/>
      <c r="C1" s="82"/>
      <c r="D1" s="82"/>
      <c r="E1" s="82"/>
      <c r="F1" s="82"/>
      <c r="G1" s="83"/>
    </row>
    <row r="2" spans="1:7" x14ac:dyDescent="0.2">
      <c r="A2" s="14"/>
      <c r="B2" s="16" t="s">
        <v>0</v>
      </c>
      <c r="C2" s="17"/>
      <c r="D2" s="17"/>
      <c r="E2" s="17"/>
      <c r="F2" s="18"/>
      <c r="G2" s="78" t="s">
        <v>1</v>
      </c>
    </row>
    <row r="3" spans="1:7" ht="24.95" customHeight="1" x14ac:dyDescent="0.2">
      <c r="A3" s="32" t="s">
        <v>2</v>
      </c>
      <c r="B3" s="3" t="s">
        <v>3</v>
      </c>
      <c r="C3" s="3" t="s">
        <v>4</v>
      </c>
      <c r="D3" s="3" t="s">
        <v>5</v>
      </c>
      <c r="E3" s="3" t="s">
        <v>6</v>
      </c>
      <c r="F3" s="3" t="s">
        <v>7</v>
      </c>
      <c r="G3" s="79"/>
    </row>
    <row r="4" spans="1:7" x14ac:dyDescent="0.2">
      <c r="A4" s="13"/>
      <c r="B4" s="64"/>
      <c r="C4" s="70"/>
      <c r="D4" s="4"/>
      <c r="E4" s="71"/>
      <c r="F4" s="4"/>
      <c r="G4" s="4"/>
    </row>
    <row r="5" spans="1:7" x14ac:dyDescent="0.2">
      <c r="A5" s="11" t="s">
        <v>96</v>
      </c>
      <c r="B5" s="42">
        <f>SUM(B6:B13)</f>
        <v>0</v>
      </c>
      <c r="C5" s="44">
        <f t="shared" ref="C5:G5" si="0">SUM(C6:C13)</f>
        <v>0</v>
      </c>
      <c r="D5" s="72">
        <f t="shared" si="0"/>
        <v>0</v>
      </c>
      <c r="E5" s="72">
        <f t="shared" si="0"/>
        <v>0</v>
      </c>
      <c r="F5" s="42">
        <f t="shared" si="0"/>
        <v>0</v>
      </c>
      <c r="G5" s="42">
        <f t="shared" si="0"/>
        <v>0</v>
      </c>
    </row>
    <row r="6" spans="1:7" x14ac:dyDescent="0.2">
      <c r="A6" s="19" t="s">
        <v>97</v>
      </c>
      <c r="B6" s="34">
        <v>0</v>
      </c>
      <c r="C6" s="45">
        <v>0</v>
      </c>
      <c r="D6" s="34">
        <f>+B6+C6</f>
        <v>0</v>
      </c>
      <c r="E6" s="73">
        <v>0</v>
      </c>
      <c r="F6" s="34">
        <v>0</v>
      </c>
      <c r="G6" s="34">
        <f>+D6-E6</f>
        <v>0</v>
      </c>
    </row>
    <row r="7" spans="1:7" x14ac:dyDescent="0.2">
      <c r="A7" s="19" t="s">
        <v>98</v>
      </c>
      <c r="B7" s="34">
        <v>0</v>
      </c>
      <c r="C7" s="45">
        <v>0</v>
      </c>
      <c r="D7" s="34">
        <f t="shared" ref="D7:D13" si="1">+B7+C7</f>
        <v>0</v>
      </c>
      <c r="E7" s="73">
        <v>0</v>
      </c>
      <c r="F7" s="34">
        <v>0</v>
      </c>
      <c r="G7" s="34">
        <f t="shared" ref="G7:G13" si="2">+D7-E7</f>
        <v>0</v>
      </c>
    </row>
    <row r="8" spans="1:7" x14ac:dyDescent="0.2">
      <c r="A8" s="19" t="s">
        <v>99</v>
      </c>
      <c r="B8" s="34">
        <v>0</v>
      </c>
      <c r="C8" s="45">
        <v>0</v>
      </c>
      <c r="D8" s="34">
        <f t="shared" si="1"/>
        <v>0</v>
      </c>
      <c r="E8" s="73">
        <v>0</v>
      </c>
      <c r="F8" s="34">
        <v>0</v>
      </c>
      <c r="G8" s="34">
        <f t="shared" si="2"/>
        <v>0</v>
      </c>
    </row>
    <row r="9" spans="1:7" x14ac:dyDescent="0.2">
      <c r="A9" s="19" t="s">
        <v>100</v>
      </c>
      <c r="B9" s="34">
        <v>0</v>
      </c>
      <c r="C9" s="45">
        <v>0</v>
      </c>
      <c r="D9" s="34">
        <f t="shared" si="1"/>
        <v>0</v>
      </c>
      <c r="E9" s="73">
        <v>0</v>
      </c>
      <c r="F9" s="34">
        <v>0</v>
      </c>
      <c r="G9" s="34">
        <f t="shared" si="2"/>
        <v>0</v>
      </c>
    </row>
    <row r="10" spans="1:7" x14ac:dyDescent="0.2">
      <c r="A10" s="19" t="s">
        <v>101</v>
      </c>
      <c r="B10" s="34">
        <v>0</v>
      </c>
      <c r="C10" s="45">
        <v>0</v>
      </c>
      <c r="D10" s="34">
        <f t="shared" si="1"/>
        <v>0</v>
      </c>
      <c r="E10" s="73">
        <v>0</v>
      </c>
      <c r="F10" s="34">
        <v>0</v>
      </c>
      <c r="G10" s="34">
        <f t="shared" si="2"/>
        <v>0</v>
      </c>
    </row>
    <row r="11" spans="1:7" x14ac:dyDescent="0.2">
      <c r="A11" s="19" t="s">
        <v>102</v>
      </c>
      <c r="B11" s="34">
        <v>0</v>
      </c>
      <c r="C11" s="45">
        <v>0</v>
      </c>
      <c r="D11" s="34">
        <f t="shared" si="1"/>
        <v>0</v>
      </c>
      <c r="E11" s="73">
        <v>0</v>
      </c>
      <c r="F11" s="34">
        <v>0</v>
      </c>
      <c r="G11" s="34">
        <f t="shared" si="2"/>
        <v>0</v>
      </c>
    </row>
    <row r="12" spans="1:7" x14ac:dyDescent="0.2">
      <c r="A12" s="19" t="s">
        <v>103</v>
      </c>
      <c r="B12" s="34">
        <v>0</v>
      </c>
      <c r="C12" s="45">
        <v>0</v>
      </c>
      <c r="D12" s="34">
        <f t="shared" si="1"/>
        <v>0</v>
      </c>
      <c r="E12" s="73">
        <v>0</v>
      </c>
      <c r="F12" s="34">
        <v>0</v>
      </c>
      <c r="G12" s="34">
        <f t="shared" si="2"/>
        <v>0</v>
      </c>
    </row>
    <row r="13" spans="1:7" x14ac:dyDescent="0.2">
      <c r="A13" s="19" t="s">
        <v>53</v>
      </c>
      <c r="B13" s="34">
        <v>0</v>
      </c>
      <c r="C13" s="45">
        <v>0</v>
      </c>
      <c r="D13" s="34">
        <f t="shared" si="1"/>
        <v>0</v>
      </c>
      <c r="E13" s="73">
        <v>0</v>
      </c>
      <c r="F13" s="34">
        <v>0</v>
      </c>
      <c r="G13" s="34">
        <f t="shared" si="2"/>
        <v>0</v>
      </c>
    </row>
    <row r="14" spans="1:7" x14ac:dyDescent="0.2">
      <c r="A14" s="12"/>
      <c r="B14" s="34"/>
      <c r="C14" s="45"/>
      <c r="D14" s="34"/>
      <c r="E14" s="73"/>
      <c r="F14" s="34"/>
      <c r="G14" s="34"/>
    </row>
    <row r="15" spans="1:7" x14ac:dyDescent="0.2">
      <c r="A15" s="11" t="s">
        <v>104</v>
      </c>
      <c r="B15" s="42">
        <f>SUM(B16:B22)</f>
        <v>91782227</v>
      </c>
      <c r="C15" s="44">
        <f t="shared" ref="C15:G15" si="3">SUM(C16:C22)</f>
        <v>18540363.93</v>
      </c>
      <c r="D15" s="42">
        <f t="shared" si="3"/>
        <v>110322590.93000001</v>
      </c>
      <c r="E15" s="72">
        <f t="shared" si="3"/>
        <v>71064434.840000004</v>
      </c>
      <c r="F15" s="42">
        <f t="shared" si="3"/>
        <v>69830547.030000001</v>
      </c>
      <c r="G15" s="42">
        <f t="shared" si="3"/>
        <v>39258156.090000004</v>
      </c>
    </row>
    <row r="16" spans="1:7" x14ac:dyDescent="0.2">
      <c r="A16" s="19" t="s">
        <v>105</v>
      </c>
      <c r="B16" s="34">
        <v>0</v>
      </c>
      <c r="C16" s="41">
        <v>0</v>
      </c>
      <c r="D16" s="34">
        <f t="shared" ref="D16:D22" si="4">+B16+C16</f>
        <v>0</v>
      </c>
      <c r="E16" s="41">
        <v>0</v>
      </c>
      <c r="F16" s="34">
        <v>0</v>
      </c>
      <c r="G16" s="34">
        <f t="shared" ref="G16:G22" si="5">+D16-E16</f>
        <v>0</v>
      </c>
    </row>
    <row r="17" spans="1:7" x14ac:dyDescent="0.2">
      <c r="A17" s="19" t="s">
        <v>106</v>
      </c>
      <c r="B17" s="34">
        <v>0</v>
      </c>
      <c r="C17" s="41">
        <v>0</v>
      </c>
      <c r="D17" s="34">
        <f t="shared" si="4"/>
        <v>0</v>
      </c>
      <c r="E17" s="41">
        <v>0</v>
      </c>
      <c r="F17" s="34">
        <v>0</v>
      </c>
      <c r="G17" s="34">
        <f t="shared" si="5"/>
        <v>0</v>
      </c>
    </row>
    <row r="18" spans="1:7" x14ac:dyDescent="0.2">
      <c r="A18" s="19" t="s">
        <v>107</v>
      </c>
      <c r="B18" s="34">
        <v>0</v>
      </c>
      <c r="C18" s="41">
        <v>0</v>
      </c>
      <c r="D18" s="34">
        <f t="shared" si="4"/>
        <v>0</v>
      </c>
      <c r="E18" s="41">
        <v>0</v>
      </c>
      <c r="F18" s="34">
        <v>0</v>
      </c>
      <c r="G18" s="34">
        <f t="shared" si="5"/>
        <v>0</v>
      </c>
    </row>
    <row r="19" spans="1:7" x14ac:dyDescent="0.2">
      <c r="A19" s="19" t="s">
        <v>108</v>
      </c>
      <c r="B19" s="34">
        <v>91782227</v>
      </c>
      <c r="C19" s="41">
        <v>18540363.93</v>
      </c>
      <c r="D19" s="34">
        <f t="shared" si="4"/>
        <v>110322590.93000001</v>
      </c>
      <c r="E19" s="41">
        <v>71064434.840000004</v>
      </c>
      <c r="F19" s="34">
        <v>69830547.030000001</v>
      </c>
      <c r="G19" s="34">
        <f t="shared" si="5"/>
        <v>39258156.090000004</v>
      </c>
    </row>
    <row r="20" spans="1:7" x14ac:dyDescent="0.2">
      <c r="A20" s="19" t="s">
        <v>109</v>
      </c>
      <c r="B20" s="34">
        <v>0</v>
      </c>
      <c r="C20" s="41">
        <v>0</v>
      </c>
      <c r="D20" s="34">
        <f t="shared" si="4"/>
        <v>0</v>
      </c>
      <c r="E20" s="41">
        <v>0</v>
      </c>
      <c r="F20" s="34">
        <v>0</v>
      </c>
      <c r="G20" s="34">
        <f t="shared" si="5"/>
        <v>0</v>
      </c>
    </row>
    <row r="21" spans="1:7" x14ac:dyDescent="0.2">
      <c r="A21" s="19" t="s">
        <v>110</v>
      </c>
      <c r="B21" s="34">
        <v>0</v>
      </c>
      <c r="C21" s="41">
        <v>0</v>
      </c>
      <c r="D21" s="34">
        <f t="shared" si="4"/>
        <v>0</v>
      </c>
      <c r="E21" s="41">
        <v>0</v>
      </c>
      <c r="F21" s="34">
        <v>0</v>
      </c>
      <c r="G21" s="34">
        <f t="shared" si="5"/>
        <v>0</v>
      </c>
    </row>
    <row r="22" spans="1:7" x14ac:dyDescent="0.2">
      <c r="A22" s="19" t="s">
        <v>111</v>
      </c>
      <c r="B22" s="34">
        <v>0</v>
      </c>
      <c r="C22" s="41">
        <v>0</v>
      </c>
      <c r="D22" s="34">
        <f t="shared" si="4"/>
        <v>0</v>
      </c>
      <c r="E22" s="41">
        <v>0</v>
      </c>
      <c r="F22" s="34">
        <v>0</v>
      </c>
      <c r="G22" s="34">
        <f t="shared" si="5"/>
        <v>0</v>
      </c>
    </row>
    <row r="23" spans="1:7" x14ac:dyDescent="0.2">
      <c r="A23" s="12"/>
      <c r="B23" s="34"/>
      <c r="C23" s="45"/>
      <c r="D23" s="34"/>
      <c r="E23" s="73"/>
      <c r="F23" s="34"/>
      <c r="G23" s="34"/>
    </row>
    <row r="24" spans="1:7" x14ac:dyDescent="0.2">
      <c r="A24" s="11" t="s">
        <v>112</v>
      </c>
      <c r="B24" s="42">
        <f>SUM(B25:B33)</f>
        <v>0</v>
      </c>
      <c r="C24" s="44">
        <f t="shared" ref="C24:G24" si="6">SUM(C25:C33)</f>
        <v>0</v>
      </c>
      <c r="D24" s="42">
        <f t="shared" si="6"/>
        <v>0</v>
      </c>
      <c r="E24" s="72">
        <f t="shared" si="6"/>
        <v>0</v>
      </c>
      <c r="F24" s="42">
        <f t="shared" si="6"/>
        <v>0</v>
      </c>
      <c r="G24" s="42">
        <f t="shared" si="6"/>
        <v>0</v>
      </c>
    </row>
    <row r="25" spans="1:7" x14ac:dyDescent="0.2">
      <c r="A25" s="19" t="s">
        <v>113</v>
      </c>
      <c r="B25" s="34">
        <v>0</v>
      </c>
      <c r="C25" s="45">
        <v>0</v>
      </c>
      <c r="D25" s="34">
        <f t="shared" ref="D25:D33" si="7">+B25+C25</f>
        <v>0</v>
      </c>
      <c r="E25" s="73">
        <v>0</v>
      </c>
      <c r="F25" s="34">
        <v>0</v>
      </c>
      <c r="G25" s="34">
        <f t="shared" ref="G25:G33" si="8">+D25-E25</f>
        <v>0</v>
      </c>
    </row>
    <row r="26" spans="1:7" x14ac:dyDescent="0.2">
      <c r="A26" s="19" t="s">
        <v>114</v>
      </c>
      <c r="B26" s="34">
        <v>0</v>
      </c>
      <c r="C26" s="45">
        <v>0</v>
      </c>
      <c r="D26" s="34">
        <f t="shared" si="7"/>
        <v>0</v>
      </c>
      <c r="E26" s="73">
        <v>0</v>
      </c>
      <c r="F26" s="34">
        <v>0</v>
      </c>
      <c r="G26" s="34">
        <f t="shared" si="8"/>
        <v>0</v>
      </c>
    </row>
    <row r="27" spans="1:7" x14ac:dyDescent="0.2">
      <c r="A27" s="19" t="s">
        <v>115</v>
      </c>
      <c r="B27" s="34">
        <v>0</v>
      </c>
      <c r="C27" s="45">
        <v>0</v>
      </c>
      <c r="D27" s="34">
        <f t="shared" si="7"/>
        <v>0</v>
      </c>
      <c r="E27" s="73">
        <v>0</v>
      </c>
      <c r="F27" s="34">
        <v>0</v>
      </c>
      <c r="G27" s="34">
        <f t="shared" si="8"/>
        <v>0</v>
      </c>
    </row>
    <row r="28" spans="1:7" x14ac:dyDescent="0.2">
      <c r="A28" s="19" t="s">
        <v>116</v>
      </c>
      <c r="B28" s="34">
        <v>0</v>
      </c>
      <c r="C28" s="45">
        <v>0</v>
      </c>
      <c r="D28" s="34">
        <f t="shared" si="7"/>
        <v>0</v>
      </c>
      <c r="E28" s="73">
        <v>0</v>
      </c>
      <c r="F28" s="34">
        <v>0</v>
      </c>
      <c r="G28" s="34">
        <f t="shared" si="8"/>
        <v>0</v>
      </c>
    </row>
    <row r="29" spans="1:7" x14ac:dyDescent="0.2">
      <c r="A29" s="19" t="s">
        <v>117</v>
      </c>
      <c r="B29" s="34">
        <v>0</v>
      </c>
      <c r="C29" s="45">
        <v>0</v>
      </c>
      <c r="D29" s="34">
        <f t="shared" si="7"/>
        <v>0</v>
      </c>
      <c r="E29" s="73">
        <v>0</v>
      </c>
      <c r="F29" s="34">
        <v>0</v>
      </c>
      <c r="G29" s="34">
        <f t="shared" si="8"/>
        <v>0</v>
      </c>
    </row>
    <row r="30" spans="1:7" x14ac:dyDescent="0.2">
      <c r="A30" s="19" t="s">
        <v>118</v>
      </c>
      <c r="B30" s="34">
        <v>0</v>
      </c>
      <c r="C30" s="45">
        <v>0</v>
      </c>
      <c r="D30" s="34">
        <f t="shared" si="7"/>
        <v>0</v>
      </c>
      <c r="E30" s="73">
        <v>0</v>
      </c>
      <c r="F30" s="34">
        <v>0</v>
      </c>
      <c r="G30" s="34">
        <f t="shared" si="8"/>
        <v>0</v>
      </c>
    </row>
    <row r="31" spans="1:7" x14ac:dyDescent="0.2">
      <c r="A31" s="19" t="s">
        <v>119</v>
      </c>
      <c r="B31" s="34">
        <v>0</v>
      </c>
      <c r="C31" s="45">
        <v>0</v>
      </c>
      <c r="D31" s="34">
        <f t="shared" si="7"/>
        <v>0</v>
      </c>
      <c r="E31" s="73">
        <v>0</v>
      </c>
      <c r="F31" s="34">
        <v>0</v>
      </c>
      <c r="G31" s="34">
        <f t="shared" si="8"/>
        <v>0</v>
      </c>
    </row>
    <row r="32" spans="1:7" x14ac:dyDescent="0.2">
      <c r="A32" s="19" t="s">
        <v>120</v>
      </c>
      <c r="B32" s="34">
        <v>0</v>
      </c>
      <c r="C32" s="45">
        <v>0</v>
      </c>
      <c r="D32" s="34">
        <f t="shared" si="7"/>
        <v>0</v>
      </c>
      <c r="E32" s="73">
        <v>0</v>
      </c>
      <c r="F32" s="34">
        <v>0</v>
      </c>
      <c r="G32" s="34">
        <f t="shared" si="8"/>
        <v>0</v>
      </c>
    </row>
    <row r="33" spans="1:7" x14ac:dyDescent="0.2">
      <c r="A33" s="19" t="s">
        <v>121</v>
      </c>
      <c r="B33" s="34">
        <v>0</v>
      </c>
      <c r="C33" s="45">
        <v>0</v>
      </c>
      <c r="D33" s="34">
        <f t="shared" si="7"/>
        <v>0</v>
      </c>
      <c r="E33" s="73">
        <v>0</v>
      </c>
      <c r="F33" s="34">
        <v>0</v>
      </c>
      <c r="G33" s="34">
        <f t="shared" si="8"/>
        <v>0</v>
      </c>
    </row>
    <row r="34" spans="1:7" x14ac:dyDescent="0.2">
      <c r="A34" s="12"/>
      <c r="B34" s="34"/>
      <c r="C34" s="45"/>
      <c r="D34" s="34"/>
      <c r="E34" s="73"/>
      <c r="F34" s="34"/>
      <c r="G34" s="34"/>
    </row>
    <row r="35" spans="1:7" x14ac:dyDescent="0.2">
      <c r="A35" s="11" t="s">
        <v>122</v>
      </c>
      <c r="B35" s="42">
        <f>SUM(B36:B39)</f>
        <v>0</v>
      </c>
      <c r="C35" s="44">
        <f t="shared" ref="C35:G35" si="9">SUM(C36:C39)</f>
        <v>0</v>
      </c>
      <c r="D35" s="42">
        <f t="shared" si="9"/>
        <v>0</v>
      </c>
      <c r="E35" s="72">
        <f t="shared" si="9"/>
        <v>0</v>
      </c>
      <c r="F35" s="42">
        <f t="shared" si="9"/>
        <v>0</v>
      </c>
      <c r="G35" s="42">
        <f t="shared" si="9"/>
        <v>0</v>
      </c>
    </row>
    <row r="36" spans="1:7" x14ac:dyDescent="0.2">
      <c r="A36" s="19" t="s">
        <v>123</v>
      </c>
      <c r="B36" s="34">
        <v>0</v>
      </c>
      <c r="C36" s="45">
        <v>0</v>
      </c>
      <c r="D36" s="34">
        <f t="shared" ref="D36:D39" si="10">+B36+C36</f>
        <v>0</v>
      </c>
      <c r="E36" s="73">
        <v>0</v>
      </c>
      <c r="F36" s="34">
        <v>0</v>
      </c>
      <c r="G36" s="34">
        <f t="shared" ref="G36:G39" si="11">+D36-E36</f>
        <v>0</v>
      </c>
    </row>
    <row r="37" spans="1:7" ht="22.5" x14ac:dyDescent="0.2">
      <c r="A37" s="19" t="s">
        <v>124</v>
      </c>
      <c r="B37" s="34">
        <v>0</v>
      </c>
      <c r="C37" s="45">
        <v>0</v>
      </c>
      <c r="D37" s="34">
        <f t="shared" si="10"/>
        <v>0</v>
      </c>
      <c r="E37" s="73">
        <v>0</v>
      </c>
      <c r="F37" s="34">
        <v>0</v>
      </c>
      <c r="G37" s="34">
        <f t="shared" si="11"/>
        <v>0</v>
      </c>
    </row>
    <row r="38" spans="1:7" x14ac:dyDescent="0.2">
      <c r="A38" s="19" t="s">
        <v>125</v>
      </c>
      <c r="B38" s="34">
        <v>0</v>
      </c>
      <c r="C38" s="45">
        <v>0</v>
      </c>
      <c r="D38" s="34">
        <f t="shared" si="10"/>
        <v>0</v>
      </c>
      <c r="E38" s="73">
        <v>0</v>
      </c>
      <c r="F38" s="34">
        <v>0</v>
      </c>
      <c r="G38" s="34">
        <f t="shared" si="11"/>
        <v>0</v>
      </c>
    </row>
    <row r="39" spans="1:7" x14ac:dyDescent="0.2">
      <c r="A39" s="19" t="s">
        <v>126</v>
      </c>
      <c r="B39" s="34">
        <v>0</v>
      </c>
      <c r="C39" s="45">
        <v>0</v>
      </c>
      <c r="D39" s="34">
        <f t="shared" si="10"/>
        <v>0</v>
      </c>
      <c r="E39" s="73">
        <v>0</v>
      </c>
      <c r="F39" s="34">
        <v>0</v>
      </c>
      <c r="G39" s="34">
        <f t="shared" si="11"/>
        <v>0</v>
      </c>
    </row>
    <row r="40" spans="1:7" x14ac:dyDescent="0.2">
      <c r="A40" s="12"/>
      <c r="B40" s="35"/>
      <c r="C40" s="45"/>
      <c r="D40" s="34"/>
      <c r="E40" s="74"/>
      <c r="F40" s="35"/>
      <c r="G40" s="34"/>
    </row>
    <row r="41" spans="1:7" x14ac:dyDescent="0.2">
      <c r="A41" s="21" t="s">
        <v>8</v>
      </c>
      <c r="B41" s="5">
        <f>+B5+B15+B24+B35</f>
        <v>91782227</v>
      </c>
      <c r="C41" s="5">
        <f t="shared" ref="C41:G41" si="12">+C5+C15+C24+C35</f>
        <v>18540363.93</v>
      </c>
      <c r="D41" s="5">
        <f t="shared" si="12"/>
        <v>110322590.93000001</v>
      </c>
      <c r="E41" s="5">
        <f t="shared" si="12"/>
        <v>71064434.840000004</v>
      </c>
      <c r="F41" s="5">
        <f t="shared" si="12"/>
        <v>69830547.030000001</v>
      </c>
      <c r="G41" s="5">
        <f t="shared" si="12"/>
        <v>39258156.090000004</v>
      </c>
    </row>
    <row r="43" spans="1:7" x14ac:dyDescent="0.2">
      <c r="A43" s="1" t="s">
        <v>138</v>
      </c>
    </row>
    <row r="49" spans="1:6" ht="27" customHeight="1" x14ac:dyDescent="0.2">
      <c r="A49" s="80" t="s">
        <v>127</v>
      </c>
      <c r="B49" s="80"/>
      <c r="C49" s="38"/>
      <c r="D49" s="80" t="s">
        <v>128</v>
      </c>
      <c r="E49" s="80"/>
      <c r="F49" s="80"/>
    </row>
  </sheetData>
  <sheetProtection formatCells="0" formatColumns="0" formatRows="0" autoFilter="0"/>
  <mergeCells count="4">
    <mergeCell ref="G2:G3"/>
    <mergeCell ref="A1:G1"/>
    <mergeCell ref="A49:B49"/>
    <mergeCell ref="D49:F49"/>
  </mergeCells>
  <printOptions horizontalCentered="1"/>
  <pageMargins left="0.70866141732283472" right="0.70866141732283472" top="0.74803149606299213" bottom="0.74803149606299213" header="0.31496062992125984" footer="0.31496062992125984"/>
  <pageSetup scale="65" orientation="portrait" r:id="rId1"/>
  <ignoredErrors>
    <ignoredError sqref="B5:G40 B41:G41" unlocked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F4D3CCCD0CFC8E48A23B0770796809E1" ma:contentTypeVersion="11" ma:contentTypeDescription="Crear nuevo documento." ma:contentTypeScope="" ma:versionID="bf3a443534d628b30ad7b72686e46350">
  <xsd:schema xmlns:xsd="http://www.w3.org/2001/XMLSchema" xmlns:xs="http://www.w3.org/2001/XMLSchema" xmlns:p="http://schemas.microsoft.com/office/2006/metadata/properties" xmlns:ns2="0c865bf4-0f22-4e4d-b041-7b0c1657e5a8" xmlns:ns3="6aa8a68a-ab09-4ac8-a697-fdce915bc567" targetNamespace="http://schemas.microsoft.com/office/2006/metadata/properties" ma:root="true" ma:fieldsID="cb5505446f330f50c51622ed5cc53a4b" ns2:_="" ns3:_="">
    <xsd:import namespace="0c865bf4-0f22-4e4d-b041-7b0c1657e5a8"/>
    <xsd:import namespace="6aa8a68a-ab09-4ac8-a697-fdce915bc56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LengthInSeconds" minOccurs="0"/>
                <xsd:element ref="ns2:MediaServiceDateTaken" minOccurs="0"/>
                <xsd:element ref="ns2:MediaServiceObjectDetectorVersions" minOccurs="0"/>
                <xsd:element ref="ns2:MediaServiceGenerationTime" minOccurs="0"/>
                <xsd:element ref="ns2:MediaServiceEventHashCode" minOccurs="0"/>
                <xsd:element ref="ns3:SharedWithUsers" minOccurs="0"/>
                <xsd:element ref="ns3:SharedWithDetails" minOccurs="0"/>
                <xsd:element ref="ns2:_x00bf_Formatomodificado_x003f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865bf4-0f22-4e4d-b041-7b0c1657e5a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LengthInSeconds" ma:index="11" nillable="true" ma:displayName="MediaLengthInSeconds" ma:hidden="true" ma:internalName="MediaLengthInSeconds" ma:readOnly="true">
      <xsd:simpleType>
        <xsd:restriction base="dms:Unknown"/>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_x00bf_Formatomodificado_x003f_" ma:index="18" nillable="true" ma:displayName="¿Formato modificado?" ma:default="1" ma:format="Dropdown" ma:internalName="_x00bf_Formatomodificado_x003f_">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6aa8a68a-ab09-4ac8-a697-fdce915bc567"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x00bf_Formatomodificado_x003f_ xmlns="0c865bf4-0f22-4e4d-b041-7b0c1657e5a8">true</_x00bf_Formatomodificado_x003f_>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7B60905-9023-4236-9889-BAA0F1C2E4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c865bf4-0f22-4e4d-b041-7b0c1657e5a8"/>
    <ds:schemaRef ds:uri="6aa8a68a-ab09-4ac8-a697-fdce915bc56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6CB9791-5AC5-4EBD-B818-7938A6165A5F}">
  <ds:schemaRefs>
    <ds:schemaRef ds:uri="http://schemas.microsoft.com/office/2006/metadata/properties"/>
    <ds:schemaRef ds:uri="http://schemas.microsoft.com/office/infopath/2007/PartnerControls"/>
    <ds:schemaRef ds:uri="0c865bf4-0f22-4e4d-b041-7b0c1657e5a8"/>
  </ds:schemaRefs>
</ds:datastoreItem>
</file>

<file path=customXml/itemProps3.xml><?xml version="1.0" encoding="utf-8"?>
<ds:datastoreItem xmlns:ds="http://schemas.openxmlformats.org/officeDocument/2006/customXml" ds:itemID="{93AF7CF9-F30D-4032-85FD-D3FD606580B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COG</vt:lpstr>
      <vt:lpstr>CA</vt:lpstr>
      <vt:lpstr>CTG</vt:lpstr>
      <vt:lpstr>CFG</vt:lpstr>
    </vt:vector>
  </TitlesOfParts>
  <Manager/>
  <Company>HP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acorona</dc:creator>
  <cp:keywords/>
  <dc:description/>
  <cp:lastModifiedBy>Verónica</cp:lastModifiedBy>
  <cp:revision/>
  <cp:lastPrinted>2025-10-14T19:07:47Z</cp:lastPrinted>
  <dcterms:created xsi:type="dcterms:W3CDTF">2014-02-10T03:37:14Z</dcterms:created>
  <dcterms:modified xsi:type="dcterms:W3CDTF">2025-10-14T19:09:44Z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0x010100F4D3CCCD0CFC8E48A23B0770796809E1</vt:lpwstr>
  </property>
</Properties>
</file>