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5  ARZ\CUENTA PÚBLICA  2025\INFORMACIÓN FINANCIERA 3ER TRIMESTRE\Formatos Trabajados\"/>
    </mc:Choice>
  </mc:AlternateContent>
  <xr:revisionPtr revIDLastSave="0" documentId="13_ncr:1_{A365C90B-B783-49D0-8DAF-24AEE0D191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4" l="1"/>
  <c r="G35" i="4" s="1"/>
  <c r="G31" i="4"/>
  <c r="G32" i="4"/>
  <c r="G33" i="4"/>
  <c r="G30" i="4"/>
  <c r="G21" i="4"/>
  <c r="G22" i="4"/>
  <c r="G23" i="4"/>
  <c r="G24" i="4"/>
  <c r="G25" i="4"/>
  <c r="G26" i="4"/>
  <c r="G20" i="4"/>
  <c r="G5" i="4"/>
  <c r="G6" i="4"/>
  <c r="G7" i="4"/>
  <c r="G8" i="4"/>
  <c r="G9" i="4"/>
  <c r="G10" i="4"/>
  <c r="G11" i="4"/>
  <c r="G12" i="4"/>
  <c r="G13" i="4"/>
  <c r="G4" i="4"/>
  <c r="C35" i="4"/>
  <c r="E35" i="4"/>
  <c r="F35" i="4"/>
  <c r="B35" i="4"/>
  <c r="D36" i="4"/>
  <c r="D35" i="4" s="1"/>
  <c r="D33" i="4"/>
  <c r="D32" i="4"/>
  <c r="D31" i="4"/>
  <c r="D30" i="4"/>
  <c r="D27" i="4"/>
  <c r="D26" i="4"/>
  <c r="D25" i="4"/>
  <c r="D24" i="4"/>
  <c r="D23" i="4"/>
  <c r="D22" i="4"/>
  <c r="D21" i="4"/>
  <c r="D19" i="4" s="1"/>
  <c r="D20" i="4"/>
  <c r="C29" i="4"/>
  <c r="E29" i="4"/>
  <c r="F29" i="4"/>
  <c r="B29" i="4"/>
  <c r="C19" i="4"/>
  <c r="C38" i="4" s="1"/>
  <c r="E19" i="4"/>
  <c r="E38" i="4" s="1"/>
  <c r="F19" i="4"/>
  <c r="F38" i="4" s="1"/>
  <c r="B19" i="4"/>
  <c r="B38" i="4" s="1"/>
  <c r="C15" i="4"/>
  <c r="E15" i="4"/>
  <c r="F15" i="4"/>
  <c r="B15" i="4"/>
  <c r="D5" i="4"/>
  <c r="D6" i="4"/>
  <c r="D7" i="4"/>
  <c r="D8" i="4"/>
  <c r="D9" i="4"/>
  <c r="D10" i="4"/>
  <c r="D11" i="4"/>
  <c r="D12" i="4"/>
  <c r="D13" i="4"/>
  <c r="D4" i="4"/>
  <c r="D15" i="4" l="1"/>
  <c r="D29" i="4"/>
  <c r="D38" i="4" s="1"/>
  <c r="G29" i="4"/>
  <c r="G15" i="4"/>
  <c r="G19" i="4"/>
  <c r="G38" i="4" l="1"/>
</calcChain>
</file>

<file path=xl/sharedStrings.xml><?xml version="1.0" encoding="utf-8"?>
<sst xmlns="http://schemas.openxmlformats.org/spreadsheetml/2006/main" count="54" uniqueCount="33">
  <si>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</si>
  <si>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</si>
  <si>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</si>
  <si>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</si>
  <si>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</si>
  <si>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</si>
  <si>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</si>
  <si>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</si>
  <si>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</si>
  <si>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</si>
  <si>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</si>
  <si>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</si>
  <si>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</si>
  <si>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</si>
  <si>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</si>
  <si>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</si>
  <si>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</si>
  <si>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</si>
  <si>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</si>
  <si>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</si>
  <si>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</si>
  <si>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</si>
  <si>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</si>
  <si>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</si>
  <si>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</si>
  <si>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Ampliaciones/ (Reducciones)</t>
  </si>
  <si>
    <t>Ingresos excedentes</t>
  </si>
  <si>
    <t>DIRECTORA GENERAL
LIC. LISETTE AHEDO ESPINOSA</t>
  </si>
  <si>
    <t>DIRECTORA DE ADMINISTRACIÓN Y FINANZAS
C.P. VERÓNICA GONZÁLEZ MORENO</t>
  </si>
  <si>
    <t>INSTITUTO CULTURAL DE LEÓN
Estado Analítico de Ingresos
Del 01 de Enero al 30 de Septiembre de 2025
(Cifras en Pesos)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</si>
  <si>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</t>
    </r>
  </si>
  <si>
    <t>no inherentes a su operación que generan recursos y que no sean ingresos por venta de bienes o prestación de servicios, tales como donativos en efectivo, entre otros.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</si>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</sst>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3" fillId="0" borderId="9" xfId="8" applyNumberFormat="1" applyFont="1" applyBorder="1" applyAlignment="1" applyProtection="1">
      <alignment horizontal="right" vertical="top"/>
      <protection locked="0"/>
    </xf>
    <xf numFmtId="4" fontId="3" fillId="0" borderId="11" xfId="8" applyNumberFormat="1" applyFont="1" applyBorder="1" applyAlignment="1" applyProtection="1">
      <alignment horizontal="right" vertical="top"/>
      <protection locked="0"/>
    </xf>
    <xf numFmtId="4" fontId="3" fillId="0" borderId="1" xfId="8" applyNumberFormat="1" applyFont="1" applyBorder="1" applyAlignment="1" applyProtection="1">
      <alignment horizontal="right" vertical="top"/>
      <protection locked="0"/>
    </xf>
    <xf numFmtId="4" fontId="3" fillId="0" borderId="12" xfId="8" applyNumberFormat="1" applyFont="1" applyBorder="1" applyAlignment="1" applyProtection="1">
      <alignment horizontal="right" vertical="top"/>
      <protection locked="0"/>
    </xf>
    <xf numFmtId="4" fontId="7" fillId="0" borderId="11" xfId="8" applyNumberFormat="1" applyFont="1" applyBorder="1" applyAlignment="1" applyProtection="1">
      <alignment horizontal="right" vertical="top"/>
      <protection locked="0"/>
    </xf>
    <xf numFmtId="4" fontId="3" fillId="0" borderId="8" xfId="8" applyNumberFormat="1" applyFont="1" applyBorder="1" applyAlignment="1" applyProtection="1">
      <alignment horizontal="right" vertical="top"/>
      <protection locked="0"/>
    </xf>
    <xf numFmtId="4" fontId="3" fillId="0" borderId="0" xfId="8" applyNumberFormat="1" applyFont="1" applyAlignment="1" applyProtection="1">
      <alignment horizontal="right" vertical="top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3" fillId="0" borderId="2" xfId="8" applyNumberFormat="1" applyFont="1" applyBorder="1" applyAlignment="1" applyProtection="1">
      <alignment horizontal="right" vertical="top"/>
      <protection locked="0"/>
    </xf>
    <xf numFmtId="4" fontId="3" fillId="0" borderId="3" xfId="8" applyNumberFormat="1" applyFont="1" applyBorder="1" applyAlignment="1" applyProtection="1">
      <alignment horizontal="right" vertical="top"/>
      <protection locked="0"/>
    </xf>
    <xf numFmtId="4" fontId="8" fillId="0" borderId="2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horizontal="right"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3" xfId="8" applyNumberFormat="1" applyFont="1" applyBorder="1" applyAlignment="1" applyProtection="1">
      <alignment vertical="top"/>
      <protection locked="0"/>
    </xf>
    <xf numFmtId="0" fontId="7" fillId="0" borderId="0" xfId="9" applyFont="1" applyAlignment="1" applyProtection="1">
      <alignment horizontal="center" vertical="center" wrapText="1"/>
      <protection locked="0"/>
    </xf>
    <xf numFmtId="0" fontId="7" fillId="0" borderId="0" xfId="9" applyFont="1" applyAlignment="1" applyProtection="1">
      <alignment horizontal="center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7" fillId="0" borderId="0" xfId="8" applyFont="1" applyBorder="1" applyAlignment="1" applyProtection="1">
      <alignment vertical="top"/>
      <protection locked="0"/>
    </xf>
    <xf numFmtId="4" fontId="7" fillId="0" borderId="0" xfId="8" applyNumberFormat="1" applyFont="1" applyBorder="1" applyAlignment="1" applyProtection="1">
      <alignment vertical="top"/>
      <protection locked="0"/>
    </xf>
    <xf numFmtId="4" fontId="8" fillId="0" borderId="0" xfId="8" applyNumberFormat="1" applyFont="1" applyBorder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topLeftCell="A12" zoomScaleNormal="100" workbookViewId="0">
      <selection activeCell="L33" sqref="L33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52" t="s">
        <v>29</v>
      </c>
      <c r="B1" s="53"/>
      <c r="C1" s="53"/>
      <c r="D1" s="53"/>
      <c r="E1" s="53"/>
      <c r="F1" s="53"/>
      <c r="G1" s="54"/>
    </row>
    <row r="2" spans="1:7" s="3" customFormat="1" x14ac:dyDescent="0.2">
      <c r="A2" s="26"/>
      <c r="B2" s="57" t="s">
        <v>22</v>
      </c>
      <c r="C2" s="58"/>
      <c r="D2" s="58"/>
      <c r="E2" s="58"/>
      <c r="F2" s="59"/>
      <c r="G2" s="55" t="s">
        <v>4</v>
      </c>
    </row>
    <row r="3" spans="1:7" s="1" customFormat="1" ht="24.95" customHeight="1" x14ac:dyDescent="0.2">
      <c r="A3" s="34" t="s">
        <v>23</v>
      </c>
      <c r="B3" s="4" t="s">
        <v>0</v>
      </c>
      <c r="C3" s="5" t="s">
        <v>25</v>
      </c>
      <c r="D3" s="25" t="s">
        <v>1</v>
      </c>
      <c r="E3" s="5" t="s">
        <v>2</v>
      </c>
      <c r="F3" s="6" t="s">
        <v>3</v>
      </c>
      <c r="G3" s="56"/>
    </row>
    <row r="4" spans="1:7" x14ac:dyDescent="0.2">
      <c r="A4" s="27" t="s">
        <v>5</v>
      </c>
      <c r="B4" s="35">
        <v>0</v>
      </c>
      <c r="C4" s="40">
        <v>0</v>
      </c>
      <c r="D4" s="11">
        <f>+B4+C4</f>
        <v>0</v>
      </c>
      <c r="E4" s="37">
        <v>0</v>
      </c>
      <c r="F4" s="44">
        <v>0</v>
      </c>
      <c r="G4" s="11">
        <f>+F4-B4</f>
        <v>0</v>
      </c>
    </row>
    <row r="5" spans="1:7" x14ac:dyDescent="0.2">
      <c r="A5" s="28" t="s">
        <v>6</v>
      </c>
      <c r="B5" s="36">
        <v>0</v>
      </c>
      <c r="C5" s="41">
        <v>0</v>
      </c>
      <c r="D5" s="12">
        <f t="shared" ref="D5:D13" si="0">+B5+C5</f>
        <v>0</v>
      </c>
      <c r="E5" s="38">
        <v>0</v>
      </c>
      <c r="F5" s="45">
        <v>0</v>
      </c>
      <c r="G5" s="12">
        <f t="shared" ref="G5:G13" si="1">+F5-B5</f>
        <v>0</v>
      </c>
    </row>
    <row r="6" spans="1:7" x14ac:dyDescent="0.2">
      <c r="A6" s="27" t="s">
        <v>7</v>
      </c>
      <c r="B6" s="36">
        <v>0</v>
      </c>
      <c r="C6" s="41">
        <v>0</v>
      </c>
      <c r="D6" s="12">
        <f t="shared" si="0"/>
        <v>0</v>
      </c>
      <c r="E6" s="38">
        <v>0</v>
      </c>
      <c r="F6" s="45">
        <v>0</v>
      </c>
      <c r="G6" s="12">
        <f t="shared" si="1"/>
        <v>0</v>
      </c>
    </row>
    <row r="7" spans="1:7" x14ac:dyDescent="0.2">
      <c r="A7" s="27" t="s">
        <v>8</v>
      </c>
      <c r="B7" s="36">
        <v>0</v>
      </c>
      <c r="C7" s="41">
        <v>0</v>
      </c>
      <c r="D7" s="12">
        <f t="shared" si="0"/>
        <v>0</v>
      </c>
      <c r="E7" s="38">
        <v>0</v>
      </c>
      <c r="F7" s="45">
        <v>0</v>
      </c>
      <c r="G7" s="12">
        <f t="shared" si="1"/>
        <v>0</v>
      </c>
    </row>
    <row r="8" spans="1:7" x14ac:dyDescent="0.2">
      <c r="A8" s="29" t="s">
        <v>9</v>
      </c>
      <c r="B8" s="36">
        <v>0</v>
      </c>
      <c r="C8" s="41">
        <v>0</v>
      </c>
      <c r="D8" s="12">
        <f t="shared" si="0"/>
        <v>0</v>
      </c>
      <c r="E8" s="38">
        <v>0</v>
      </c>
      <c r="F8" s="45">
        <v>0</v>
      </c>
      <c r="G8" s="12">
        <f t="shared" si="1"/>
        <v>0</v>
      </c>
    </row>
    <row r="9" spans="1:7" x14ac:dyDescent="0.2">
      <c r="A9" s="28" t="s">
        <v>10</v>
      </c>
      <c r="B9" s="36">
        <v>0</v>
      </c>
      <c r="C9" s="41">
        <v>0</v>
      </c>
      <c r="D9" s="12">
        <f t="shared" si="0"/>
        <v>0</v>
      </c>
      <c r="E9" s="38">
        <v>0</v>
      </c>
      <c r="F9" s="45">
        <v>0</v>
      </c>
      <c r="G9" s="12">
        <f t="shared" si="1"/>
        <v>0</v>
      </c>
    </row>
    <row r="10" spans="1:7" x14ac:dyDescent="0.2">
      <c r="A10" s="27" t="s">
        <v>11</v>
      </c>
      <c r="B10" s="36">
        <v>10805922</v>
      </c>
      <c r="C10" s="41">
        <v>535278</v>
      </c>
      <c r="D10" s="12">
        <f t="shared" si="0"/>
        <v>11341200</v>
      </c>
      <c r="E10" s="38">
        <v>13022866.49</v>
      </c>
      <c r="F10" s="45">
        <v>12789735.9</v>
      </c>
      <c r="G10" s="12">
        <f t="shared" si="1"/>
        <v>1983813.9000000004</v>
      </c>
    </row>
    <row r="11" spans="1:7" ht="22.5" x14ac:dyDescent="0.2">
      <c r="A11" s="27" t="s">
        <v>18</v>
      </c>
      <c r="B11" s="36">
        <v>0</v>
      </c>
      <c r="C11" s="41">
        <v>0</v>
      </c>
      <c r="D11" s="12">
        <f t="shared" si="0"/>
        <v>0</v>
      </c>
      <c r="E11" s="38">
        <v>0</v>
      </c>
      <c r="F11" s="45">
        <v>0</v>
      </c>
      <c r="G11" s="12">
        <f t="shared" si="1"/>
        <v>0</v>
      </c>
    </row>
    <row r="12" spans="1:7" ht="22.5" x14ac:dyDescent="0.2">
      <c r="A12" s="27" t="s">
        <v>12</v>
      </c>
      <c r="B12" s="36">
        <v>80976305</v>
      </c>
      <c r="C12" s="41">
        <v>10802504.99</v>
      </c>
      <c r="D12" s="12">
        <f t="shared" si="0"/>
        <v>91778809.989999995</v>
      </c>
      <c r="E12" s="38">
        <v>79366873.269999996</v>
      </c>
      <c r="F12" s="45">
        <v>73602256.189999998</v>
      </c>
      <c r="G12" s="12">
        <f t="shared" si="1"/>
        <v>-7374048.8100000024</v>
      </c>
    </row>
    <row r="13" spans="1:7" x14ac:dyDescent="0.2">
      <c r="A13" s="27" t="s">
        <v>13</v>
      </c>
      <c r="B13" s="36">
        <v>0</v>
      </c>
      <c r="C13" s="41">
        <v>7202580.9400000004</v>
      </c>
      <c r="D13" s="12">
        <f t="shared" si="0"/>
        <v>7202580.9400000004</v>
      </c>
      <c r="E13" s="38">
        <v>0</v>
      </c>
      <c r="F13" s="45">
        <v>0</v>
      </c>
      <c r="G13" s="12">
        <f t="shared" si="1"/>
        <v>0</v>
      </c>
    </row>
    <row r="14" spans="1:7" x14ac:dyDescent="0.2">
      <c r="B14" s="8"/>
      <c r="C14" s="42"/>
      <c r="D14" s="8"/>
      <c r="E14" s="43"/>
      <c r="F14" s="42"/>
      <c r="G14" s="8"/>
    </row>
    <row r="15" spans="1:7" x14ac:dyDescent="0.2">
      <c r="A15" s="7" t="s">
        <v>14</v>
      </c>
      <c r="B15" s="32">
        <f>SUM(B4:B13)</f>
        <v>91782227</v>
      </c>
      <c r="C15" s="32">
        <f t="shared" ref="C15:G15" si="2">SUM(C4:C13)</f>
        <v>18540363.93</v>
      </c>
      <c r="D15" s="33">
        <f t="shared" si="2"/>
        <v>110322590.92999999</v>
      </c>
      <c r="E15" s="32">
        <f t="shared" si="2"/>
        <v>92389739.75999999</v>
      </c>
      <c r="F15" s="32">
        <f t="shared" si="2"/>
        <v>86391992.090000004</v>
      </c>
      <c r="G15" s="33">
        <f t="shared" si="2"/>
        <v>-5390234.910000002</v>
      </c>
    </row>
    <row r="16" spans="1:7" x14ac:dyDescent="0.2">
      <c r="A16" s="16"/>
      <c r="B16" s="17"/>
      <c r="C16" s="17"/>
      <c r="D16" s="20"/>
      <c r="E16" s="18" t="s">
        <v>26</v>
      </c>
      <c r="F16" s="21"/>
      <c r="G16" s="33">
        <v>0</v>
      </c>
    </row>
    <row r="17" spans="1:7" ht="10.5" customHeight="1" x14ac:dyDescent="0.2">
      <c r="A17" s="25"/>
      <c r="B17" s="57" t="s">
        <v>22</v>
      </c>
      <c r="C17" s="58"/>
      <c r="D17" s="58"/>
      <c r="E17" s="58"/>
      <c r="F17" s="59"/>
      <c r="G17" s="55" t="s">
        <v>4</v>
      </c>
    </row>
    <row r="18" spans="1:7" ht="22.5" x14ac:dyDescent="0.2">
      <c r="A18" s="31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56"/>
    </row>
    <row r="19" spans="1:7" x14ac:dyDescent="0.2">
      <c r="A19" s="23" t="s">
        <v>15</v>
      </c>
      <c r="B19" s="13">
        <f>SUM(B20:B27)</f>
        <v>0</v>
      </c>
      <c r="C19" s="13">
        <f t="shared" ref="C19:G19" si="3">SUM(C20:C27)</f>
        <v>0</v>
      </c>
      <c r="D19" s="13">
        <f t="shared" si="3"/>
        <v>0</v>
      </c>
      <c r="E19" s="13">
        <f t="shared" si="3"/>
        <v>0</v>
      </c>
      <c r="F19" s="46">
        <f t="shared" si="3"/>
        <v>0</v>
      </c>
      <c r="G19" s="13">
        <f t="shared" si="3"/>
        <v>0</v>
      </c>
    </row>
    <row r="20" spans="1:7" x14ac:dyDescent="0.2">
      <c r="A20" s="29" t="s">
        <v>5</v>
      </c>
      <c r="B20" s="39">
        <v>0</v>
      </c>
      <c r="C20" s="39">
        <v>0</v>
      </c>
      <c r="D20" s="12">
        <f t="shared" ref="D20:D27" si="4">+B20+C20</f>
        <v>0</v>
      </c>
      <c r="E20" s="39">
        <v>0</v>
      </c>
      <c r="F20" s="47">
        <v>0</v>
      </c>
      <c r="G20" s="12">
        <f>+F20-B20</f>
        <v>0</v>
      </c>
    </row>
    <row r="21" spans="1:7" x14ac:dyDescent="0.2">
      <c r="A21" s="29" t="s">
        <v>6</v>
      </c>
      <c r="B21" s="39">
        <v>0</v>
      </c>
      <c r="C21" s="39">
        <v>0</v>
      </c>
      <c r="D21" s="12">
        <f t="shared" si="4"/>
        <v>0</v>
      </c>
      <c r="E21" s="39">
        <v>0</v>
      </c>
      <c r="F21" s="47">
        <v>0</v>
      </c>
      <c r="G21" s="12">
        <f t="shared" ref="G21:G26" si="5">+F21-B21</f>
        <v>0</v>
      </c>
    </row>
    <row r="22" spans="1:7" x14ac:dyDescent="0.2">
      <c r="A22" s="29" t="s">
        <v>7</v>
      </c>
      <c r="B22" s="39">
        <v>0</v>
      </c>
      <c r="C22" s="39">
        <v>0</v>
      </c>
      <c r="D22" s="12">
        <f t="shared" si="4"/>
        <v>0</v>
      </c>
      <c r="E22" s="39">
        <v>0</v>
      </c>
      <c r="F22" s="47">
        <v>0</v>
      </c>
      <c r="G22" s="12">
        <f t="shared" si="5"/>
        <v>0</v>
      </c>
    </row>
    <row r="23" spans="1:7" x14ac:dyDescent="0.2">
      <c r="A23" s="29" t="s">
        <v>8</v>
      </c>
      <c r="B23" s="39">
        <v>0</v>
      </c>
      <c r="C23" s="39">
        <v>0</v>
      </c>
      <c r="D23" s="12">
        <f t="shared" si="4"/>
        <v>0</v>
      </c>
      <c r="E23" s="39">
        <v>0</v>
      </c>
      <c r="F23" s="47">
        <v>0</v>
      </c>
      <c r="G23" s="12">
        <f t="shared" si="5"/>
        <v>0</v>
      </c>
    </row>
    <row r="24" spans="1:7" x14ac:dyDescent="0.2">
      <c r="A24" s="29" t="s">
        <v>16</v>
      </c>
      <c r="B24" s="39">
        <v>0</v>
      </c>
      <c r="C24" s="39">
        <v>0</v>
      </c>
      <c r="D24" s="12">
        <f t="shared" si="4"/>
        <v>0</v>
      </c>
      <c r="E24" s="39">
        <v>0</v>
      </c>
      <c r="F24" s="47">
        <v>0</v>
      </c>
      <c r="G24" s="12">
        <f t="shared" si="5"/>
        <v>0</v>
      </c>
    </row>
    <row r="25" spans="1:7" x14ac:dyDescent="0.2">
      <c r="A25" s="29" t="s">
        <v>17</v>
      </c>
      <c r="B25" s="39">
        <v>0</v>
      </c>
      <c r="C25" s="39">
        <v>0</v>
      </c>
      <c r="D25" s="12">
        <f t="shared" si="4"/>
        <v>0</v>
      </c>
      <c r="E25" s="39">
        <v>0</v>
      </c>
      <c r="F25" s="47">
        <v>0</v>
      </c>
      <c r="G25" s="12">
        <f t="shared" si="5"/>
        <v>0</v>
      </c>
    </row>
    <row r="26" spans="1:7" ht="22.5" x14ac:dyDescent="0.2">
      <c r="A26" s="29" t="s">
        <v>18</v>
      </c>
      <c r="B26" s="39">
        <v>0</v>
      </c>
      <c r="C26" s="39">
        <v>0</v>
      </c>
      <c r="D26" s="12">
        <f t="shared" si="4"/>
        <v>0</v>
      </c>
      <c r="E26" s="39">
        <v>0</v>
      </c>
      <c r="F26" s="47">
        <v>0</v>
      </c>
      <c r="G26" s="12">
        <f t="shared" si="5"/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2">
        <f t="shared" si="4"/>
        <v>0</v>
      </c>
      <c r="E27" s="14">
        <v>0</v>
      </c>
      <c r="F27" s="48">
        <v>0</v>
      </c>
      <c r="G27" s="12">
        <v>0</v>
      </c>
    </row>
    <row r="28" spans="1:7" x14ac:dyDescent="0.2">
      <c r="A28" s="29"/>
      <c r="B28" s="14"/>
      <c r="C28" s="14"/>
      <c r="D28" s="14"/>
      <c r="E28" s="14"/>
      <c r="F28" s="48"/>
      <c r="G28" s="14"/>
    </row>
    <row r="29" spans="1:7" ht="33.75" x14ac:dyDescent="0.2">
      <c r="A29" s="30" t="s">
        <v>21</v>
      </c>
      <c r="B29" s="15">
        <f>SUM(B30:B33)</f>
        <v>91782227</v>
      </c>
      <c r="C29" s="15">
        <f t="shared" ref="C29:G29" si="6">SUM(C30:C33)</f>
        <v>11337782.99</v>
      </c>
      <c r="D29" s="15">
        <f t="shared" si="6"/>
        <v>103120009.98999999</v>
      </c>
      <c r="E29" s="15">
        <f t="shared" si="6"/>
        <v>92389739.75999999</v>
      </c>
      <c r="F29" s="49">
        <f t="shared" si="6"/>
        <v>86391992.090000004</v>
      </c>
      <c r="G29" s="15">
        <f t="shared" si="6"/>
        <v>-5390234.910000002</v>
      </c>
    </row>
    <row r="30" spans="1:7" x14ac:dyDescent="0.2">
      <c r="A30" s="29" t="s">
        <v>6</v>
      </c>
      <c r="B30" s="39">
        <v>0</v>
      </c>
      <c r="C30" s="39">
        <v>0</v>
      </c>
      <c r="D30" s="12">
        <f t="shared" ref="D30:D33" si="7">+B30+C30</f>
        <v>0</v>
      </c>
      <c r="E30" s="39">
        <v>0</v>
      </c>
      <c r="F30" s="47">
        <v>0</v>
      </c>
      <c r="G30" s="12">
        <f>+F30-B30</f>
        <v>0</v>
      </c>
    </row>
    <row r="31" spans="1:7" x14ac:dyDescent="0.2">
      <c r="A31" s="29" t="s">
        <v>9</v>
      </c>
      <c r="B31" s="39">
        <v>0</v>
      </c>
      <c r="C31" s="39">
        <v>0</v>
      </c>
      <c r="D31" s="12">
        <f t="shared" si="7"/>
        <v>0</v>
      </c>
      <c r="E31" s="39">
        <v>0</v>
      </c>
      <c r="F31" s="47">
        <v>0</v>
      </c>
      <c r="G31" s="12">
        <f t="shared" ref="G31:G33" si="8">+F31-B31</f>
        <v>0</v>
      </c>
    </row>
    <row r="32" spans="1:7" ht="22.5" x14ac:dyDescent="0.2">
      <c r="A32" s="29" t="s">
        <v>19</v>
      </c>
      <c r="B32" s="39">
        <v>10805922</v>
      </c>
      <c r="C32" s="39">
        <v>535278</v>
      </c>
      <c r="D32" s="12">
        <f t="shared" si="7"/>
        <v>11341200</v>
      </c>
      <c r="E32" s="39">
        <v>13022866.49</v>
      </c>
      <c r="F32" s="47">
        <v>12789735.9</v>
      </c>
      <c r="G32" s="12">
        <f t="shared" si="8"/>
        <v>1983813.9000000004</v>
      </c>
    </row>
    <row r="33" spans="1:7" ht="22.5" x14ac:dyDescent="0.2">
      <c r="A33" s="29" t="s">
        <v>12</v>
      </c>
      <c r="B33" s="39">
        <v>80976305</v>
      </c>
      <c r="C33" s="39">
        <v>10802504.99</v>
      </c>
      <c r="D33" s="12">
        <f t="shared" si="7"/>
        <v>91778809.989999995</v>
      </c>
      <c r="E33" s="39">
        <v>79366873.269999996</v>
      </c>
      <c r="F33" s="47">
        <v>73602256.189999998</v>
      </c>
      <c r="G33" s="12">
        <f t="shared" si="8"/>
        <v>-7374048.8100000024</v>
      </c>
    </row>
    <row r="34" spans="1:7" x14ac:dyDescent="0.2">
      <c r="A34" s="9"/>
      <c r="B34" s="14"/>
      <c r="C34" s="14"/>
      <c r="D34" s="14"/>
      <c r="E34" s="14"/>
      <c r="F34" s="48"/>
      <c r="G34" s="14"/>
    </row>
    <row r="35" spans="1:7" x14ac:dyDescent="0.2">
      <c r="A35" s="24" t="s">
        <v>13</v>
      </c>
      <c r="B35" s="15">
        <f>SUM(B36)</f>
        <v>0</v>
      </c>
      <c r="C35" s="15">
        <f t="shared" ref="C35:G35" si="9">SUM(C36)</f>
        <v>7202580.9400000004</v>
      </c>
      <c r="D35" s="15">
        <f t="shared" si="9"/>
        <v>7202580.9400000004</v>
      </c>
      <c r="E35" s="15">
        <f t="shared" si="9"/>
        <v>0</v>
      </c>
      <c r="F35" s="49">
        <f t="shared" si="9"/>
        <v>0</v>
      </c>
      <c r="G35" s="15">
        <f t="shared" si="9"/>
        <v>0</v>
      </c>
    </row>
    <row r="36" spans="1:7" x14ac:dyDescent="0.2">
      <c r="A36" s="29" t="s">
        <v>13</v>
      </c>
      <c r="B36" s="39">
        <v>0</v>
      </c>
      <c r="C36" s="39">
        <v>7202580.9400000004</v>
      </c>
      <c r="D36" s="12">
        <f t="shared" ref="D36" si="10">+B36+C36</f>
        <v>7202580.9400000004</v>
      </c>
      <c r="E36" s="39">
        <v>0</v>
      </c>
      <c r="F36" s="47">
        <v>0</v>
      </c>
      <c r="G36" s="12">
        <f t="shared" ref="G36" si="11">+F36-B36</f>
        <v>0</v>
      </c>
    </row>
    <row r="37" spans="1:7" x14ac:dyDescent="0.2">
      <c r="A37" s="29"/>
      <c r="B37" s="15"/>
      <c r="C37" s="15"/>
      <c r="D37" s="15"/>
      <c r="E37" s="15"/>
      <c r="F37" s="49"/>
      <c r="G37" s="33"/>
    </row>
    <row r="38" spans="1:7" x14ac:dyDescent="0.2">
      <c r="A38" s="10" t="s">
        <v>14</v>
      </c>
      <c r="B38" s="32">
        <f>+B19+B29+B35</f>
        <v>91782227</v>
      </c>
      <c r="C38" s="32">
        <f t="shared" ref="C38:G38" si="12">+C19+C29+C35</f>
        <v>18540363.93</v>
      </c>
      <c r="D38" s="32">
        <f t="shared" si="12"/>
        <v>110322590.92999999</v>
      </c>
      <c r="E38" s="32">
        <f t="shared" si="12"/>
        <v>92389739.75999999</v>
      </c>
      <c r="F38" s="32">
        <f t="shared" si="12"/>
        <v>86391992.090000004</v>
      </c>
      <c r="G38" s="32">
        <f t="shared" si="12"/>
        <v>-5390234.910000002</v>
      </c>
    </row>
    <row r="39" spans="1:7" x14ac:dyDescent="0.2">
      <c r="A39" s="60"/>
      <c r="B39" s="17"/>
      <c r="C39" s="17"/>
      <c r="D39" s="17"/>
      <c r="E39" s="18" t="s">
        <v>26</v>
      </c>
      <c r="F39" s="19"/>
      <c r="G39" s="33">
        <v>0</v>
      </c>
    </row>
    <row r="40" spans="1:7" x14ac:dyDescent="0.2">
      <c r="A40" s="2" t="s">
        <v>32</v>
      </c>
      <c r="B40" s="61"/>
      <c r="C40" s="61"/>
      <c r="D40" s="61"/>
      <c r="E40" s="62"/>
      <c r="F40" s="62"/>
      <c r="G40" s="62"/>
    </row>
    <row r="42" spans="1:7" x14ac:dyDescent="0.2">
      <c r="A42" s="22" t="s">
        <v>24</v>
      </c>
    </row>
    <row r="43" spans="1:7" x14ac:dyDescent="0.2">
      <c r="A43" s="22" t="s">
        <v>20</v>
      </c>
    </row>
    <row r="44" spans="1:7" x14ac:dyDescent="0.2">
      <c r="A44" s="22" t="s">
        <v>30</v>
      </c>
    </row>
    <row r="45" spans="1:7" x14ac:dyDescent="0.2">
      <c r="A45" s="2" t="s">
        <v>31</v>
      </c>
    </row>
    <row r="50" spans="1:6" ht="25.5" customHeight="1" x14ac:dyDescent="0.2">
      <c r="A50" s="50" t="s">
        <v>27</v>
      </c>
      <c r="B50" s="50"/>
      <c r="D50" s="51" t="s">
        <v>28</v>
      </c>
      <c r="E50" s="51"/>
      <c r="F50" s="51"/>
    </row>
  </sheetData>
  <sheetProtection formatCells="0" formatColumns="0" formatRows="0" insertRows="0" autoFilter="0"/>
  <mergeCells count="7">
    <mergeCell ref="A50:B50"/>
    <mergeCell ref="D50:F50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scale="76" orientation="landscape" r:id="rId1"/>
  <ignoredErrors>
    <ignoredError sqref="D4:F4 D5:F13 D14:G14 G4:G13 D15:G15 B15:C15 G38 G36 G30:G33 G34:G35 G37 C36:F36 C37:F37 C31:F33 C30:F30 C34:F35 G20:G26 C20:F27 C28:G29 B29:B35 C19:G19 B20:B27 B19 B36 B28 G27 B38:F38 B3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cp:lastPrinted>2025-10-16T19:06:58Z</cp:lastPrinted>
  <dcterms:created xsi:type="dcterms:W3CDTF">2012-12-11T20:48:19Z</dcterms:created>
  <dcterms:modified xsi:type="dcterms:W3CDTF">2025-10-16T19:08:37Z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