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161BBE2C-4FB8-4434-8CA0-7A7B0AFADDD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G26" i="4"/>
  <c r="G25" i="4"/>
  <c r="G24" i="4"/>
  <c r="D27" i="4"/>
  <c r="D38" i="4"/>
  <c r="C38" i="4"/>
  <c r="B38" i="4"/>
  <c r="D36" i="4"/>
  <c r="G35" i="4"/>
  <c r="F35" i="4"/>
  <c r="E35" i="4"/>
  <c r="D35" i="4"/>
  <c r="C35" i="4"/>
  <c r="B35" i="4"/>
  <c r="G33" i="4"/>
  <c r="D33" i="4"/>
  <c r="G32" i="4"/>
  <c r="D32" i="4"/>
  <c r="D29" i="4" s="1"/>
  <c r="G31" i="4"/>
  <c r="G29" i="4" s="1"/>
  <c r="D31" i="4"/>
  <c r="G30" i="4"/>
  <c r="D30" i="4"/>
  <c r="F29" i="4"/>
  <c r="F38" i="4" s="1"/>
  <c r="E29" i="4"/>
  <c r="E38" i="4" s="1"/>
  <c r="C29" i="4"/>
  <c r="B29" i="4"/>
  <c r="D26" i="4"/>
  <c r="D25" i="4"/>
  <c r="D24" i="4"/>
  <c r="G23" i="4"/>
  <c r="D23" i="4"/>
  <c r="G22" i="4"/>
  <c r="D22" i="4"/>
  <c r="G21" i="4"/>
  <c r="G19" i="4" s="1"/>
  <c r="D21" i="4"/>
  <c r="D19" i="4" s="1"/>
  <c r="G20" i="4"/>
  <c r="D20" i="4"/>
  <c r="F19" i="4"/>
  <c r="E19" i="4"/>
  <c r="C19" i="4"/>
  <c r="B19" i="4"/>
  <c r="G15" i="4"/>
  <c r="F15" i="4"/>
  <c r="E15" i="4"/>
  <c r="D15" i="4"/>
  <c r="C15" i="4"/>
  <c r="B15" i="4"/>
  <c r="G13" i="4"/>
  <c r="G12" i="4"/>
  <c r="G11" i="4"/>
  <c r="G10" i="4"/>
  <c r="G9" i="4"/>
  <c r="G8" i="4"/>
  <c r="G7" i="4"/>
  <c r="G6" i="4"/>
  <c r="G5" i="4"/>
  <c r="G4" i="4"/>
  <c r="D13" i="4"/>
  <c r="D12" i="4"/>
  <c r="D11" i="4"/>
  <c r="D10" i="4"/>
  <c r="D9" i="4"/>
  <c r="D8" i="4"/>
  <c r="D7" i="4"/>
  <c r="D6" i="4"/>
  <c r="D5" i="4"/>
  <c r="D4" i="4"/>
  <c r="G38" i="4" l="1"/>
</calcChain>
</file>

<file path=xl/sharedStrings.xml><?xml version="1.0" encoding="utf-8"?>
<sst xmlns="http://schemas.openxmlformats.org/spreadsheetml/2006/main" count="53" uniqueCount="32">
  <si>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</si>
  <si>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</si>
  <si>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</si>
  <si>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</si>
  <si>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</si>
  <si>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</si>
  <si>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</si>
  <si>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</si>
  <si>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</si>
  <si>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</si>
  <si>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</si>
  <si>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</si>
  <si>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</si>
  <si>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</si>
  <si>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</si>
  <si>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</si>
  <si>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</si>
  <si>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</si>
  <si>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</si>
  <si>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</si>
  <si>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</si>
  <si>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</si>
  <si>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</si>
  <si>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</si>
  <si>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</si>
  <si>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</si>
  <si>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</si>
  <si>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</si>
  <si>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Instituto Cultural de León
Estado Analítico de Ingresos
Del 01 de enero al 30 de septiembre de 2026
(Cifras en Pesos)</t>
  </si>
  <si>
    <t>DIRECTORA GENERAL
LIC. LISETTE AHEDO ESPINOSA</t>
  </si>
  <si>
    <t>DIRECTORA DE ADMINISTRACIÓN Y FINANZAS 
C.P. VERÓNICA GONZÁLEZ MORENO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</si>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</sst>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4" fontId="3" fillId="0" borderId="7" xfId="8" applyNumberFormat="1" applyFont="1" applyBorder="1" applyAlignment="1" applyProtection="1">
      <alignment horizontal="right" vertical="top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4" fontId="3" fillId="0" borderId="9" xfId="8" applyNumberFormat="1" applyFont="1" applyBorder="1" applyAlignment="1" applyProtection="1">
      <alignment horizontal="right" vertical="top"/>
      <protection locked="0"/>
    </xf>
    <xf numFmtId="4" fontId="7" fillId="0" borderId="9" xfId="8" applyNumberFormat="1" applyFont="1" applyBorder="1" applyAlignment="1" applyProtection="1">
      <alignment horizontal="right" vertical="top"/>
      <protection locked="0"/>
    </xf>
    <xf numFmtId="4" fontId="3" fillId="0" borderId="1" xfId="8" applyNumberFormat="1" applyFont="1" applyBorder="1" applyAlignment="1" applyProtection="1">
      <alignment horizontal="right" vertical="top"/>
      <protection locked="0"/>
    </xf>
    <xf numFmtId="4" fontId="3" fillId="0" borderId="15" xfId="8" applyNumberFormat="1" applyFont="1" applyBorder="1" applyAlignment="1" applyProtection="1">
      <alignment horizontal="right" vertical="top"/>
      <protection locked="0"/>
    </xf>
    <xf numFmtId="0" fontId="7" fillId="0" borderId="0" xfId="9" applyFont="1" applyAlignment="1" applyProtection="1">
      <alignment horizontal="center" wrapText="1"/>
      <protection locked="0"/>
    </xf>
    <xf numFmtId="0" fontId="1" fillId="0" borderId="0" xfId="9" applyAlignment="1" applyProtection="1">
      <alignment horizontal="left" vertical="center" indent="1"/>
      <protection locked="0"/>
    </xf>
    <xf numFmtId="4" fontId="3" fillId="0" borderId="9" xfId="8" applyNumberFormat="1" applyFont="1" applyBorder="1" applyAlignment="1" applyProtection="1">
      <alignment horizontal="right" vertical="center"/>
      <protection locked="0"/>
    </xf>
    <xf numFmtId="4" fontId="3" fillId="0" borderId="15" xfId="8" applyNumberFormat="1" applyFont="1" applyBorder="1" applyAlignment="1" applyProtection="1">
      <alignment horizontal="right" vertical="center"/>
      <protection locked="0"/>
    </xf>
    <xf numFmtId="0" fontId="7" fillId="0" borderId="0" xfId="9" applyFont="1" applyAlignment="1" applyProtection="1">
      <alignment horizontal="center" wrapText="1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selection activeCell="G39" sqref="G39"/>
    </sheetView>
  </sheetViews>
  <sheetFormatPr baseColWidth="10" defaultColWidth="12" defaultRowHeight="10" x14ac:dyDescent="0.2"/>
  <cols>
    <col min="1" max="1" width="62.44140625" style="8" customWidth="1"/>
    <col min="2" max="2" width="17.77734375" style="8" customWidth="1"/>
    <col min="3" max="3" width="19.77734375" style="8" customWidth="1"/>
    <col min="4" max="5" width="17.77734375" style="8" customWidth="1"/>
    <col min="6" max="6" width="18.77734375" style="8" customWidth="1"/>
    <col min="7" max="7" width="17.77734375" style="8" customWidth="1"/>
    <col min="8" max="16384" width="12" style="8"/>
  </cols>
  <sheetData>
    <row r="1" spans="1:7" ht="45" customHeight="1" x14ac:dyDescent="0.2">
      <c r="A1" s="48" t="s">
        <v>28</v>
      </c>
      <c r="B1" s="49"/>
      <c r="C1" s="49"/>
      <c r="D1" s="49"/>
      <c r="E1" s="49"/>
      <c r="F1" s="49"/>
      <c r="G1" s="50"/>
    </row>
    <row r="2" spans="1:7" s="9" customFormat="1" ht="10.5" x14ac:dyDescent="0.2">
      <c r="A2" s="4"/>
      <c r="B2" s="53" t="s">
        <v>0</v>
      </c>
      <c r="C2" s="54"/>
      <c r="D2" s="54"/>
      <c r="E2" s="54"/>
      <c r="F2" s="55"/>
      <c r="G2" s="51" t="s">
        <v>1</v>
      </c>
    </row>
    <row r="3" spans="1:7" s="10" customFormat="1" ht="25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52"/>
    </row>
    <row r="4" spans="1:7" x14ac:dyDescent="0.2">
      <c r="A4" s="11" t="s">
        <v>8</v>
      </c>
      <c r="B4" s="36">
        <v>0</v>
      </c>
      <c r="C4" s="40">
        <v>0</v>
      </c>
      <c r="D4" s="12">
        <f>+B4+C4</f>
        <v>0</v>
      </c>
      <c r="E4" s="12">
        <v>0</v>
      </c>
      <c r="F4" s="12">
        <v>0</v>
      </c>
      <c r="G4" s="12">
        <f>+F4-B4</f>
        <v>0</v>
      </c>
    </row>
    <row r="5" spans="1:7" x14ac:dyDescent="0.2">
      <c r="A5" s="13" t="s">
        <v>9</v>
      </c>
      <c r="B5" s="38">
        <v>0</v>
      </c>
      <c r="C5" s="41">
        <v>0</v>
      </c>
      <c r="D5" s="14">
        <f>+B5+C5</f>
        <v>0</v>
      </c>
      <c r="E5" s="14">
        <v>0</v>
      </c>
      <c r="F5" s="14">
        <v>0</v>
      </c>
      <c r="G5" s="14">
        <f>+F5-B5</f>
        <v>0</v>
      </c>
    </row>
    <row r="6" spans="1:7" x14ac:dyDescent="0.2">
      <c r="A6" s="11" t="s">
        <v>10</v>
      </c>
      <c r="B6" s="38">
        <v>0</v>
      </c>
      <c r="C6" s="41">
        <v>0</v>
      </c>
      <c r="D6" s="14">
        <f t="shared" ref="D6:D13" si="0">+B6+C6</f>
        <v>0</v>
      </c>
      <c r="E6" s="14">
        <v>0</v>
      </c>
      <c r="F6" s="14">
        <v>0</v>
      </c>
      <c r="G6" s="14">
        <f t="shared" ref="G6:G13" si="1">+F6-B6</f>
        <v>0</v>
      </c>
    </row>
    <row r="7" spans="1:7" x14ac:dyDescent="0.2">
      <c r="A7" s="11" t="s">
        <v>11</v>
      </c>
      <c r="B7" s="38">
        <v>0</v>
      </c>
      <c r="C7" s="41">
        <v>0</v>
      </c>
      <c r="D7" s="14">
        <f t="shared" si="0"/>
        <v>0</v>
      </c>
      <c r="E7" s="14">
        <v>0</v>
      </c>
      <c r="F7" s="14">
        <v>0</v>
      </c>
      <c r="G7" s="14">
        <f t="shared" si="1"/>
        <v>0</v>
      </c>
    </row>
    <row r="8" spans="1:7" x14ac:dyDescent="0.2">
      <c r="A8" s="15" t="s">
        <v>12</v>
      </c>
      <c r="B8" s="38">
        <v>0</v>
      </c>
      <c r="C8" s="41">
        <v>0</v>
      </c>
      <c r="D8" s="14">
        <f t="shared" si="0"/>
        <v>0</v>
      </c>
      <c r="E8" s="14">
        <v>0</v>
      </c>
      <c r="F8" s="14">
        <v>0</v>
      </c>
      <c r="G8" s="14">
        <f t="shared" si="1"/>
        <v>0</v>
      </c>
    </row>
    <row r="9" spans="1:7" x14ac:dyDescent="0.2">
      <c r="A9" s="13" t="s">
        <v>13</v>
      </c>
      <c r="B9" s="38">
        <v>0</v>
      </c>
      <c r="C9" s="41">
        <v>0</v>
      </c>
      <c r="D9" s="14">
        <f t="shared" si="0"/>
        <v>0</v>
      </c>
      <c r="E9" s="14">
        <v>0</v>
      </c>
      <c r="F9" s="14">
        <v>0</v>
      </c>
      <c r="G9" s="14">
        <f t="shared" si="1"/>
        <v>0</v>
      </c>
    </row>
    <row r="10" spans="1:7" x14ac:dyDescent="0.2">
      <c r="A10" s="11" t="s">
        <v>14</v>
      </c>
      <c r="B10" s="38">
        <v>11069392</v>
      </c>
      <c r="C10" s="41">
        <v>1503642</v>
      </c>
      <c r="D10" s="14">
        <f t="shared" si="0"/>
        <v>12573034</v>
      </c>
      <c r="E10" s="14">
        <v>13097471.74</v>
      </c>
      <c r="F10" s="14">
        <v>12994658.74</v>
      </c>
      <c r="G10" s="14">
        <f t="shared" si="1"/>
        <v>1925266.7400000002</v>
      </c>
    </row>
    <row r="11" spans="1:7" ht="20" x14ac:dyDescent="0.2">
      <c r="A11" s="11" t="s">
        <v>15</v>
      </c>
      <c r="B11" s="38">
        <v>0</v>
      </c>
      <c r="C11" s="41">
        <v>0</v>
      </c>
      <c r="D11" s="14">
        <f t="shared" si="0"/>
        <v>0</v>
      </c>
      <c r="E11" s="14">
        <v>0</v>
      </c>
      <c r="F11" s="14">
        <v>0</v>
      </c>
      <c r="G11" s="14">
        <f t="shared" si="1"/>
        <v>0</v>
      </c>
    </row>
    <row r="12" spans="1:7" ht="20" x14ac:dyDescent="0.2">
      <c r="A12" s="11" t="s">
        <v>16</v>
      </c>
      <c r="B12" s="44">
        <v>89608180</v>
      </c>
      <c r="C12" s="45">
        <v>21100177</v>
      </c>
      <c r="D12" s="14">
        <f t="shared" si="0"/>
        <v>110708357</v>
      </c>
      <c r="E12" s="14">
        <v>95908170</v>
      </c>
      <c r="F12" s="14">
        <v>88743703.5</v>
      </c>
      <c r="G12" s="14">
        <f t="shared" si="1"/>
        <v>-864476.5</v>
      </c>
    </row>
    <row r="13" spans="1:7" x14ac:dyDescent="0.2">
      <c r="A13" s="11" t="s">
        <v>17</v>
      </c>
      <c r="B13" s="38">
        <v>0</v>
      </c>
      <c r="C13" s="41">
        <v>6910297</v>
      </c>
      <c r="D13" s="14">
        <f t="shared" si="0"/>
        <v>6910297</v>
      </c>
      <c r="E13" s="14">
        <v>0</v>
      </c>
      <c r="F13" s="14">
        <v>0</v>
      </c>
      <c r="G13" s="14">
        <f t="shared" si="1"/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ht="10.5" x14ac:dyDescent="0.2">
      <c r="A15" s="18" t="s">
        <v>18</v>
      </c>
      <c r="B15" s="19">
        <f>SUM(B4:B14)</f>
        <v>100677572</v>
      </c>
      <c r="C15" s="19">
        <f t="shared" ref="C15:G15" si="2">SUM(C4:C14)</f>
        <v>29514116</v>
      </c>
      <c r="D15" s="19">
        <f t="shared" si="2"/>
        <v>130191688</v>
      </c>
      <c r="E15" s="19">
        <f t="shared" si="2"/>
        <v>109005641.73999999</v>
      </c>
      <c r="F15" s="19">
        <f t="shared" si="2"/>
        <v>101738362.23999999</v>
      </c>
      <c r="G15" s="19">
        <f t="shared" si="2"/>
        <v>1060790.2400000002</v>
      </c>
    </row>
    <row r="16" spans="1:7" ht="10.5" x14ac:dyDescent="0.2">
      <c r="A16" s="22"/>
      <c r="B16" s="23"/>
      <c r="C16" s="23"/>
      <c r="D16" s="24"/>
      <c r="E16" s="25" t="s">
        <v>19</v>
      </c>
      <c r="F16" s="20"/>
      <c r="G16" s="26">
        <v>1060790.2400000002</v>
      </c>
    </row>
    <row r="17" spans="1:7" ht="10.5" customHeight="1" x14ac:dyDescent="0.2">
      <c r="A17" s="6"/>
      <c r="B17" s="53" t="s">
        <v>0</v>
      </c>
      <c r="C17" s="54"/>
      <c r="D17" s="54"/>
      <c r="E17" s="54"/>
      <c r="F17" s="55"/>
      <c r="G17" s="51" t="s">
        <v>1</v>
      </c>
    </row>
    <row r="18" spans="1:7" ht="21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52"/>
    </row>
    <row r="19" spans="1:7" ht="10.5" x14ac:dyDescent="0.2">
      <c r="A19" s="27" t="s">
        <v>20</v>
      </c>
      <c r="B19" s="21">
        <f>SUM(B20:B26)</f>
        <v>0</v>
      </c>
      <c r="C19" s="21">
        <f t="shared" ref="C19:G19" si="3">SUM(C20:C26)</f>
        <v>0</v>
      </c>
      <c r="D19" s="21">
        <f t="shared" si="3"/>
        <v>0</v>
      </c>
      <c r="E19" s="21">
        <f t="shared" si="3"/>
        <v>0</v>
      </c>
      <c r="F19" s="21">
        <f t="shared" si="3"/>
        <v>0</v>
      </c>
      <c r="G19" s="21">
        <f t="shared" si="3"/>
        <v>0</v>
      </c>
    </row>
    <row r="20" spans="1:7" x14ac:dyDescent="0.2">
      <c r="A20" s="15" t="s">
        <v>8</v>
      </c>
      <c r="B20" s="39">
        <v>0</v>
      </c>
      <c r="C20" s="39">
        <v>0</v>
      </c>
      <c r="D20" s="37">
        <f t="shared" ref="D20:D27" si="4">+B20+C20</f>
        <v>0</v>
      </c>
      <c r="E20" s="39">
        <v>0</v>
      </c>
      <c r="F20" s="39">
        <v>0</v>
      </c>
      <c r="G20" s="14">
        <f t="shared" ref="G20:G27" si="5">+F20-B20</f>
        <v>0</v>
      </c>
    </row>
    <row r="21" spans="1:7" x14ac:dyDescent="0.2">
      <c r="A21" s="15" t="s">
        <v>9</v>
      </c>
      <c r="B21" s="39">
        <v>0</v>
      </c>
      <c r="C21" s="39">
        <v>0</v>
      </c>
      <c r="D21" s="37">
        <f t="shared" si="4"/>
        <v>0</v>
      </c>
      <c r="E21" s="39">
        <v>0</v>
      </c>
      <c r="F21" s="39">
        <v>0</v>
      </c>
      <c r="G21" s="14">
        <f t="shared" si="5"/>
        <v>0</v>
      </c>
    </row>
    <row r="22" spans="1:7" x14ac:dyDescent="0.2">
      <c r="A22" s="15" t="s">
        <v>10</v>
      </c>
      <c r="B22" s="39">
        <v>0</v>
      </c>
      <c r="C22" s="39">
        <v>0</v>
      </c>
      <c r="D22" s="37">
        <f t="shared" si="4"/>
        <v>0</v>
      </c>
      <c r="E22" s="39">
        <v>0</v>
      </c>
      <c r="F22" s="39">
        <v>0</v>
      </c>
      <c r="G22" s="14">
        <f t="shared" si="5"/>
        <v>0</v>
      </c>
    </row>
    <row r="23" spans="1:7" x14ac:dyDescent="0.2">
      <c r="A23" s="15" t="s">
        <v>11</v>
      </c>
      <c r="B23" s="39">
        <v>0</v>
      </c>
      <c r="C23" s="39">
        <v>0</v>
      </c>
      <c r="D23" s="37">
        <f t="shared" si="4"/>
        <v>0</v>
      </c>
      <c r="E23" s="39">
        <v>0</v>
      </c>
      <c r="F23" s="39">
        <v>0</v>
      </c>
      <c r="G23" s="14">
        <f t="shared" si="5"/>
        <v>0</v>
      </c>
    </row>
    <row r="24" spans="1:7" ht="12" x14ac:dyDescent="0.2">
      <c r="A24" s="15" t="s">
        <v>21</v>
      </c>
      <c r="B24" s="39">
        <v>0</v>
      </c>
      <c r="C24" s="39">
        <v>0</v>
      </c>
      <c r="D24" s="37">
        <f t="shared" si="4"/>
        <v>0</v>
      </c>
      <c r="E24" s="39">
        <v>0</v>
      </c>
      <c r="F24" s="39">
        <v>0</v>
      </c>
      <c r="G24" s="14">
        <f t="shared" si="5"/>
        <v>0</v>
      </c>
    </row>
    <row r="25" spans="1:7" ht="12" x14ac:dyDescent="0.2">
      <c r="A25" s="15" t="s">
        <v>22</v>
      </c>
      <c r="B25" s="39">
        <v>0</v>
      </c>
      <c r="C25" s="39">
        <v>0</v>
      </c>
      <c r="D25" s="37">
        <f t="shared" si="4"/>
        <v>0</v>
      </c>
      <c r="E25" s="39">
        <v>0</v>
      </c>
      <c r="F25" s="39">
        <v>0</v>
      </c>
      <c r="G25" s="14">
        <f t="shared" si="5"/>
        <v>0</v>
      </c>
    </row>
    <row r="26" spans="1:7" ht="20" x14ac:dyDescent="0.2">
      <c r="A26" s="15" t="s">
        <v>15</v>
      </c>
      <c r="B26" s="39">
        <v>0</v>
      </c>
      <c r="C26" s="39">
        <v>0</v>
      </c>
      <c r="D26" s="37">
        <f t="shared" si="4"/>
        <v>0</v>
      </c>
      <c r="E26" s="39">
        <v>0</v>
      </c>
      <c r="F26" s="39">
        <v>0</v>
      </c>
      <c r="G26" s="14">
        <f t="shared" si="5"/>
        <v>0</v>
      </c>
    </row>
    <row r="27" spans="1:7" ht="20" x14ac:dyDescent="0.2">
      <c r="A27" s="15" t="s">
        <v>16</v>
      </c>
      <c r="B27" s="39">
        <v>0</v>
      </c>
      <c r="C27" s="39">
        <v>0</v>
      </c>
      <c r="D27" s="37">
        <f t="shared" si="4"/>
        <v>0</v>
      </c>
      <c r="E27" s="39">
        <v>0</v>
      </c>
      <c r="F27" s="39">
        <v>0</v>
      </c>
      <c r="G27" s="14">
        <f t="shared" si="5"/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1.5" x14ac:dyDescent="0.2">
      <c r="A29" s="29" t="s">
        <v>23</v>
      </c>
      <c r="B29" s="30">
        <f>SUM(B30:B33)</f>
        <v>100677572</v>
      </c>
      <c r="C29" s="30">
        <f t="shared" ref="C29:G29" si="6">SUM(C30:C33)</f>
        <v>22603819</v>
      </c>
      <c r="D29" s="30">
        <f t="shared" si="6"/>
        <v>123281391</v>
      </c>
      <c r="E29" s="30">
        <f t="shared" si="6"/>
        <v>109005641.73999999</v>
      </c>
      <c r="F29" s="30">
        <f t="shared" si="6"/>
        <v>101738362.23999999</v>
      </c>
      <c r="G29" s="30">
        <f t="shared" si="6"/>
        <v>1060790.2400000002</v>
      </c>
    </row>
    <row r="30" spans="1:7" x14ac:dyDescent="0.2">
      <c r="A30" s="15" t="s">
        <v>9</v>
      </c>
      <c r="B30" s="39">
        <v>0</v>
      </c>
      <c r="C30" s="39">
        <v>0</v>
      </c>
      <c r="D30" s="37">
        <f t="shared" ref="D30:D33" si="7">+B30+C30</f>
        <v>0</v>
      </c>
      <c r="E30" s="39">
        <v>0</v>
      </c>
      <c r="F30" s="39">
        <v>0</v>
      </c>
      <c r="G30" s="14">
        <f t="shared" ref="G30:G33" si="8">+F30-B30</f>
        <v>0</v>
      </c>
    </row>
    <row r="31" spans="1:7" x14ac:dyDescent="0.2">
      <c r="A31" s="15" t="s">
        <v>12</v>
      </c>
      <c r="B31" s="39">
        <v>0</v>
      </c>
      <c r="C31" s="39">
        <v>0</v>
      </c>
      <c r="D31" s="37">
        <f t="shared" si="7"/>
        <v>0</v>
      </c>
      <c r="E31" s="39">
        <v>0</v>
      </c>
      <c r="F31" s="39">
        <v>0</v>
      </c>
      <c r="G31" s="14">
        <f t="shared" si="8"/>
        <v>0</v>
      </c>
    </row>
    <row r="32" spans="1:7" ht="12" x14ac:dyDescent="0.2">
      <c r="A32" s="15" t="s">
        <v>24</v>
      </c>
      <c r="B32" s="39">
        <v>11069392</v>
      </c>
      <c r="C32" s="39">
        <v>1503642</v>
      </c>
      <c r="D32" s="37">
        <f t="shared" si="7"/>
        <v>12573034</v>
      </c>
      <c r="E32" s="39">
        <v>13097471.74</v>
      </c>
      <c r="F32" s="39">
        <v>12994658.74</v>
      </c>
      <c r="G32" s="14">
        <f t="shared" si="8"/>
        <v>1925266.7400000002</v>
      </c>
    </row>
    <row r="33" spans="1:7" ht="20" x14ac:dyDescent="0.2">
      <c r="A33" s="15" t="s">
        <v>16</v>
      </c>
      <c r="B33" s="39">
        <v>89608180</v>
      </c>
      <c r="C33" s="39">
        <v>21100177</v>
      </c>
      <c r="D33" s="37">
        <f t="shared" si="7"/>
        <v>110708357</v>
      </c>
      <c r="E33" s="39">
        <v>95908170</v>
      </c>
      <c r="F33" s="39">
        <v>88743703.5</v>
      </c>
      <c r="G33" s="14">
        <f t="shared" si="8"/>
        <v>-864476.5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ht="10.5" x14ac:dyDescent="0.2">
      <c r="A35" s="32" t="s">
        <v>17</v>
      </c>
      <c r="B35" s="30">
        <f>SUM(B36)</f>
        <v>0</v>
      </c>
      <c r="C35" s="30">
        <f t="shared" ref="C35:G35" si="9">SUM(C36)</f>
        <v>6910297</v>
      </c>
      <c r="D35" s="30">
        <f t="shared" si="9"/>
        <v>6910297</v>
      </c>
      <c r="E35" s="30">
        <f t="shared" si="9"/>
        <v>0</v>
      </c>
      <c r="F35" s="30">
        <f t="shared" si="9"/>
        <v>0</v>
      </c>
      <c r="G35" s="30">
        <f t="shared" si="9"/>
        <v>0</v>
      </c>
    </row>
    <row r="36" spans="1:7" x14ac:dyDescent="0.2">
      <c r="A36" s="15" t="s">
        <v>17</v>
      </c>
      <c r="B36" s="28">
        <v>0</v>
      </c>
      <c r="C36" s="39">
        <v>6910297</v>
      </c>
      <c r="D36" s="37">
        <f t="shared" ref="D36" si="10">+B36+C36</f>
        <v>6910297</v>
      </c>
      <c r="E36" s="28">
        <v>0</v>
      </c>
      <c r="F36" s="28">
        <v>0</v>
      </c>
      <c r="G36" s="28">
        <v>0</v>
      </c>
    </row>
    <row r="37" spans="1:7" ht="10.5" x14ac:dyDescent="0.2">
      <c r="A37" s="15"/>
      <c r="B37" s="30"/>
      <c r="C37" s="30"/>
      <c r="D37" s="30"/>
      <c r="E37" s="30"/>
      <c r="F37" s="30"/>
      <c r="G37" s="30"/>
    </row>
    <row r="38" spans="1:7" ht="10.5" x14ac:dyDescent="0.2">
      <c r="A38" s="33" t="s">
        <v>18</v>
      </c>
      <c r="B38" s="19">
        <f>+B19+B29+B35</f>
        <v>100677572</v>
      </c>
      <c r="C38" s="19">
        <f t="shared" ref="C38:G38" si="11">+C19+C29+C35</f>
        <v>29514116</v>
      </c>
      <c r="D38" s="19">
        <f t="shared" si="11"/>
        <v>130191688</v>
      </c>
      <c r="E38" s="19">
        <f t="shared" si="11"/>
        <v>109005641.73999999</v>
      </c>
      <c r="F38" s="19">
        <f t="shared" si="11"/>
        <v>101738362.23999999</v>
      </c>
      <c r="G38" s="19">
        <f t="shared" si="11"/>
        <v>1060790.2400000002</v>
      </c>
    </row>
    <row r="39" spans="1:7" ht="10.5" x14ac:dyDescent="0.2">
      <c r="A39" s="22"/>
      <c r="B39" s="23"/>
      <c r="C39" s="23"/>
      <c r="D39" s="23"/>
      <c r="E39" s="25" t="s">
        <v>19</v>
      </c>
      <c r="F39" s="34"/>
      <c r="G39" s="26">
        <v>1060790.2400000002</v>
      </c>
    </row>
    <row r="40" spans="1:7" ht="12.5" x14ac:dyDescent="0.2">
      <c r="A40" s="43" t="s">
        <v>31</v>
      </c>
    </row>
    <row r="41" spans="1:7" ht="12" x14ac:dyDescent="0.2">
      <c r="A41" s="35" t="s">
        <v>25</v>
      </c>
    </row>
    <row r="42" spans="1:7" ht="12" x14ac:dyDescent="0.2">
      <c r="A42" s="35" t="s">
        <v>26</v>
      </c>
    </row>
    <row r="43" spans="1:7" ht="27" customHeight="1" x14ac:dyDescent="0.2">
      <c r="A43" s="47" t="s">
        <v>27</v>
      </c>
      <c r="B43" s="47"/>
      <c r="C43" s="47"/>
      <c r="D43" s="47"/>
      <c r="E43" s="47"/>
      <c r="F43" s="47"/>
      <c r="G43" s="47"/>
    </row>
    <row r="49" spans="1:3" ht="34.5" customHeight="1" x14ac:dyDescent="0.2">
      <c r="A49" s="42" t="s">
        <v>29</v>
      </c>
      <c r="B49" s="46" t="s">
        <v>30</v>
      </c>
      <c r="C49" s="46"/>
    </row>
  </sheetData>
  <sheetProtection formatCells="0" formatColumns="0" formatRows="0" insertRows="0" autoFilter="0"/>
  <mergeCells count="7">
    <mergeCell ref="B49:C49"/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cp:lastPrinted>2026-10-15T19:05:44Z</cp:lastPrinted>
  <dcterms:created xsi:type="dcterms:W3CDTF">2012-12-11T20:48:19Z</dcterms:created>
  <dcterms:modified xsi:type="dcterms:W3CDTF">2026-10-15T19:07:30Z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