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BDEBA2ED-BAF2-47EA-AD39-89EC355B6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C48" i="2"/>
  <c r="C59" i="2" s="1"/>
  <c r="B48" i="2"/>
  <c r="B59" i="2" s="1"/>
  <c r="C41" i="2"/>
  <c r="B41" i="2"/>
  <c r="C36" i="2"/>
  <c r="B36" i="2"/>
  <c r="B45" i="2" s="1"/>
  <c r="C16" i="2"/>
  <c r="B16" i="2"/>
  <c r="C4" i="2"/>
  <c r="C33" i="2" s="1"/>
  <c r="B4" i="2"/>
  <c r="B33" i="2" s="1"/>
  <c r="B61" i="2" s="1"/>
  <c r="B65" i="2" s="1"/>
  <c r="C2" i="2"/>
  <c r="C45" i="2" l="1"/>
  <c r="C61" i="2"/>
  <c r="C65" i="2" s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<sst xmlns="http://schemas.openxmlformats.org/spreadsheetml/2006/main" count="60" uniqueCount="52">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</sst>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>
      <alignment horizontal="left" vertical="center" wrapText="1" indent="1"/>
    </xf>
    <xf numFmtId="0" fontId="3" fillId="0" borderId="4" xfId="8" applyFont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>
      <alignment horizontal="left" vertical="center" wrapText="1" indent="2"/>
    </xf>
    <xf numFmtId="4" fontId="2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 indent="3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3" fillId="0" borderId="4" xfId="8" applyFont="1" applyBorder="1" applyAlignment="1">
      <alignment horizontal="left" vertical="center" wrapText="1"/>
    </xf>
    <xf numFmtId="0" fontId="2" fillId="0" borderId="4" xfId="8" applyFont="1" applyBorder="1" applyAlignment="1">
      <alignment vertical="center" wrapText="1"/>
    </xf>
    <xf numFmtId="0" fontId="3" fillId="0" borderId="4" xfId="8" applyFont="1" applyBorder="1" applyAlignment="1">
      <alignment vertical="center" wrapText="1"/>
    </xf>
    <xf numFmtId="0" fontId="3" fillId="0" borderId="4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2" fillId="0" borderId="4" xfId="8" applyNumberFormat="1" applyFont="1" applyBorder="1" applyAlignment="1" applyProtection="1">
      <alignment vertical="center"/>
      <protection locked="0"/>
    </xf>
    <xf numFmtId="4" fontId="2" fillId="0" borderId="0" xfId="8" applyNumberFormat="1" applyFont="1" applyAlignment="1" applyProtection="1">
      <alignment horizontal="right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F77"/>
  <sheetViews>
    <sheetView tabSelected="1" topLeftCell="A32" zoomScaleNormal="100" workbookViewId="0">
      <selection activeCell="L56" sqref="L56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22" t="s">
        <v>51</v>
      </c>
      <c r="B1" s="23"/>
      <c r="C1" s="24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SUM(B5:B13)</f>
        <v>44232534.020000003</v>
      </c>
      <c r="C4" s="7">
        <f>SUM(C5:C13)</f>
        <v>109973272.53</v>
      </c>
    </row>
    <row r="5" spans="1:3" ht="11.25" customHeight="1" x14ac:dyDescent="0.2">
      <c r="A5" s="8" t="s">
        <v>3</v>
      </c>
      <c r="B5" s="17">
        <v>0</v>
      </c>
      <c r="C5" s="17">
        <v>0</v>
      </c>
    </row>
    <row r="6" spans="1:3" ht="11.25" customHeight="1" x14ac:dyDescent="0.2">
      <c r="A6" s="8" t="s">
        <v>4</v>
      </c>
      <c r="B6" s="17">
        <v>0</v>
      </c>
      <c r="C6" s="17">
        <v>0</v>
      </c>
    </row>
    <row r="7" spans="1:3" ht="11.25" customHeight="1" x14ac:dyDescent="0.2">
      <c r="A7" s="8" t="s">
        <v>5</v>
      </c>
      <c r="B7" s="17">
        <v>0</v>
      </c>
      <c r="C7" s="17">
        <v>0</v>
      </c>
    </row>
    <row r="8" spans="1:3" ht="11.25" customHeight="1" x14ac:dyDescent="0.2">
      <c r="A8" s="8" t="s">
        <v>6</v>
      </c>
      <c r="B8" s="17">
        <v>0</v>
      </c>
      <c r="C8" s="17">
        <v>0</v>
      </c>
    </row>
    <row r="9" spans="1:3" ht="11.25" customHeight="1" x14ac:dyDescent="0.2">
      <c r="A9" s="8" t="s">
        <v>7</v>
      </c>
      <c r="B9" s="17">
        <v>0</v>
      </c>
      <c r="C9" s="17">
        <v>0</v>
      </c>
    </row>
    <row r="10" spans="1:3" ht="11.25" customHeight="1" x14ac:dyDescent="0.2">
      <c r="A10" s="8" t="s">
        <v>8</v>
      </c>
      <c r="B10" s="17">
        <v>0</v>
      </c>
      <c r="C10" s="17">
        <v>0</v>
      </c>
    </row>
    <row r="11" spans="1:3" ht="11.25" customHeight="1" x14ac:dyDescent="0.2">
      <c r="A11" s="8" t="s">
        <v>9</v>
      </c>
      <c r="B11" s="17">
        <v>4128915.02</v>
      </c>
      <c r="C11" s="17">
        <v>16818239.989999998</v>
      </c>
    </row>
    <row r="12" spans="1:3" ht="22.5" x14ac:dyDescent="0.2">
      <c r="A12" s="8" t="s">
        <v>10</v>
      </c>
      <c r="B12" s="17">
        <v>0</v>
      </c>
      <c r="C12" s="17">
        <v>0</v>
      </c>
    </row>
    <row r="13" spans="1:3" ht="11.25" customHeight="1" x14ac:dyDescent="0.2">
      <c r="A13" s="8" t="s">
        <v>11</v>
      </c>
      <c r="B13" s="17">
        <v>40103619</v>
      </c>
      <c r="C13" s="17">
        <v>93155032.540000007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19">
        <f>SUM(B17:B32)</f>
        <v>17246725.390000001</v>
      </c>
      <c r="C16" s="19">
        <f>SUM(C17:C32)</f>
        <v>108801283.94</v>
      </c>
    </row>
    <row r="17" spans="1:3" ht="11.25" customHeight="1" x14ac:dyDescent="0.2">
      <c r="A17" s="8" t="s">
        <v>14</v>
      </c>
      <c r="B17" s="17">
        <v>13722457.51</v>
      </c>
      <c r="C17" s="17">
        <v>67331119</v>
      </c>
    </row>
    <row r="18" spans="1:3" ht="11.25" customHeight="1" x14ac:dyDescent="0.2">
      <c r="A18" s="8" t="s">
        <v>15</v>
      </c>
      <c r="B18" s="17">
        <v>367719.5</v>
      </c>
      <c r="C18" s="17">
        <v>2028341.51</v>
      </c>
    </row>
    <row r="19" spans="1:3" ht="11.25" customHeight="1" x14ac:dyDescent="0.2">
      <c r="A19" s="8" t="s">
        <v>16</v>
      </c>
      <c r="B19" s="17">
        <v>3156548.38</v>
      </c>
      <c r="C19" s="17">
        <v>39441823.43</v>
      </c>
    </row>
    <row r="20" spans="1:3" ht="11.25" customHeight="1" x14ac:dyDescent="0.2">
      <c r="A20" s="8" t="s">
        <v>17</v>
      </c>
      <c r="B20" s="17">
        <v>0</v>
      </c>
      <c r="C20" s="17">
        <v>0</v>
      </c>
    </row>
    <row r="21" spans="1:3" ht="11.25" customHeight="1" x14ac:dyDescent="0.2">
      <c r="A21" s="8" t="s">
        <v>18</v>
      </c>
      <c r="B21" s="17">
        <v>0</v>
      </c>
      <c r="C21" s="17">
        <v>0</v>
      </c>
    </row>
    <row r="22" spans="1:3" ht="11.25" customHeight="1" x14ac:dyDescent="0.2">
      <c r="A22" s="8" t="s">
        <v>19</v>
      </c>
      <c r="B22" s="17">
        <v>0</v>
      </c>
      <c r="C22" s="17">
        <v>0</v>
      </c>
    </row>
    <row r="23" spans="1:3" ht="11.25" customHeight="1" x14ac:dyDescent="0.2">
      <c r="A23" s="8" t="s">
        <v>20</v>
      </c>
      <c r="B23" s="17">
        <v>0</v>
      </c>
      <c r="C23" s="17">
        <v>0</v>
      </c>
    </row>
    <row r="24" spans="1:3" ht="11.25" customHeight="1" x14ac:dyDescent="0.2">
      <c r="A24" s="8" t="s">
        <v>21</v>
      </c>
      <c r="B24" s="17">
        <v>0</v>
      </c>
      <c r="C24" s="17">
        <v>0</v>
      </c>
    </row>
    <row r="25" spans="1:3" ht="11.25" customHeight="1" x14ac:dyDescent="0.2">
      <c r="A25" s="8" t="s">
        <v>22</v>
      </c>
      <c r="B25" s="17">
        <v>0</v>
      </c>
      <c r="C25" s="17">
        <v>0</v>
      </c>
    </row>
    <row r="26" spans="1:3" ht="11.25" customHeight="1" x14ac:dyDescent="0.2">
      <c r="A26" s="8" t="s">
        <v>23</v>
      </c>
      <c r="B26" s="17">
        <v>0</v>
      </c>
      <c r="C26" s="17">
        <v>0</v>
      </c>
    </row>
    <row r="27" spans="1:3" ht="11.25" customHeight="1" x14ac:dyDescent="0.2">
      <c r="A27" s="8" t="s">
        <v>24</v>
      </c>
      <c r="B27" s="17">
        <v>0</v>
      </c>
      <c r="C27" s="17">
        <v>0</v>
      </c>
    </row>
    <row r="28" spans="1:3" ht="11.25" customHeight="1" x14ac:dyDescent="0.2">
      <c r="A28" s="8" t="s">
        <v>25</v>
      </c>
      <c r="B28" s="17">
        <v>0</v>
      </c>
      <c r="C28" s="17">
        <v>0</v>
      </c>
    </row>
    <row r="29" spans="1:3" ht="11.25" customHeight="1" x14ac:dyDescent="0.2">
      <c r="A29" s="8" t="s">
        <v>26</v>
      </c>
      <c r="B29" s="17">
        <v>0</v>
      </c>
      <c r="C29" s="17">
        <v>0</v>
      </c>
    </row>
    <row r="30" spans="1:3" ht="11.25" customHeight="1" x14ac:dyDescent="0.2">
      <c r="A30" s="8" t="s">
        <v>27</v>
      </c>
      <c r="B30" s="17">
        <v>0</v>
      </c>
      <c r="C30" s="17">
        <v>0</v>
      </c>
    </row>
    <row r="31" spans="1:3" ht="11.25" customHeight="1" x14ac:dyDescent="0.2">
      <c r="A31" s="8" t="s">
        <v>28</v>
      </c>
      <c r="B31" s="17">
        <v>0</v>
      </c>
      <c r="C31" s="17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26985808.630000003</v>
      </c>
      <c r="C33" s="7">
        <f>+C4-C16</f>
        <v>1171988.5900000036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SUM(B37:B38)</f>
        <v>0</v>
      </c>
      <c r="C36" s="7">
        <f>SUM(C37:C38)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SUM(B42:B43)</f>
        <v>3208.56</v>
      </c>
      <c r="C41" s="7">
        <f>SUM(C42:C43)</f>
        <v>975176.28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3208.56</v>
      </c>
      <c r="C43" s="9">
        <v>975176.28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-3208.56</v>
      </c>
      <c r="C45" s="7">
        <f>+C36-C41</f>
        <v>-975176.28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2578.19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2578.19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7544793.29</v>
      </c>
      <c r="C54" s="7">
        <f>SUM(C55:C58)</f>
        <v>993222.86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7544793.29</v>
      </c>
      <c r="C58" s="9">
        <v>993222.86</v>
      </c>
    </row>
    <row r="59" spans="1:3" ht="11.25" customHeight="1" x14ac:dyDescent="0.2">
      <c r="A59" s="4" t="s">
        <v>44</v>
      </c>
      <c r="B59" s="7">
        <f>+B48-B58</f>
        <v>-7544793.29</v>
      </c>
      <c r="C59" s="7">
        <f>+C48-C58</f>
        <v>-990644.67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19437806.780000005</v>
      </c>
      <c r="C61" s="7">
        <f>+C33+C45+C59</f>
        <v>-793832.35999999649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20">
        <v>17817659.52</v>
      </c>
      <c r="C63" s="21">
        <v>18611491.879999999</v>
      </c>
    </row>
    <row r="64" spans="1:3" ht="11.25" customHeight="1" x14ac:dyDescent="0.2">
      <c r="A64" s="11"/>
      <c r="B64" s="5"/>
      <c r="C64" s="5"/>
    </row>
    <row r="65" spans="1:6" ht="11.25" customHeight="1" x14ac:dyDescent="0.2">
      <c r="A65" s="4" t="s">
        <v>47</v>
      </c>
      <c r="B65" s="20">
        <f>+B61+B63</f>
        <v>37255466.300000004</v>
      </c>
      <c r="C65" s="20">
        <f>+C61+C63</f>
        <v>17817659.520000003</v>
      </c>
      <c r="F65" s="18"/>
    </row>
    <row r="66" spans="1:6" ht="11.25" customHeight="1" x14ac:dyDescent="0.2">
      <c r="A66" s="12"/>
      <c r="B66" s="13"/>
      <c r="C66" s="14"/>
    </row>
    <row r="67" spans="1:6" x14ac:dyDescent="0.2">
      <c r="C67" s="18"/>
    </row>
    <row r="68" spans="1:6" ht="27.75" customHeight="1" x14ac:dyDescent="0.2">
      <c r="A68" s="25" t="s">
        <v>48</v>
      </c>
      <c r="B68" s="26"/>
      <c r="C68" s="26"/>
    </row>
    <row r="72" spans="1:6" x14ac:dyDescent="0.2">
      <c r="A72" s="16"/>
      <c r="B72" s="16"/>
      <c r="C72" s="16"/>
    </row>
    <row r="73" spans="1:6" x14ac:dyDescent="0.2">
      <c r="A73" s="16"/>
      <c r="B73" s="16"/>
      <c r="C73" s="16"/>
    </row>
    <row r="74" spans="1:6" x14ac:dyDescent="0.2">
      <c r="A74" s="16"/>
      <c r="B74" s="16"/>
      <c r="C74" s="16"/>
    </row>
    <row r="75" spans="1:6" x14ac:dyDescent="0.2">
      <c r="A75" s="16"/>
      <c r="B75" s="16"/>
      <c r="C75" s="16"/>
    </row>
    <row r="76" spans="1:6" x14ac:dyDescent="0.2">
      <c r="A76" s="16"/>
      <c r="B76" s="16"/>
      <c r="C76" s="16"/>
    </row>
    <row r="77" spans="1:6" ht="22.5" x14ac:dyDescent="0.2">
      <c r="A77" s="15" t="s">
        <v>49</v>
      </c>
      <c r="B77" s="27" t="s">
        <v>50</v>
      </c>
      <c r="C77" s="27"/>
    </row>
  </sheetData>
  <sheetProtection formatCells="0" formatColumns="0" formatRows="0" autoFilter="0"/>
  <mergeCells count="3">
    <mergeCell ref="A1:C1"/>
    <mergeCell ref="A68:C68"/>
    <mergeCell ref="B77:C77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33:C35" unlockedFormula="1"/>
    <ignoredError sqref="B36:C65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2026-04-13T21:18:13Z</cp:lastPrinted>
  <dcterms:created xsi:type="dcterms:W3CDTF">2012-12-11T20:31:36Z</dcterms:created>
  <dcterms:modified xsi:type="dcterms:W3CDTF">2026-04-17T20:53:54Z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